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ápis" sheetId="1" r:id="rId1"/>
    <sheet name="Kůň 1_4" sheetId="2" r:id="rId2"/>
    <sheet name="Kůň 5_8" sheetId="3" r:id="rId3"/>
    <sheet name="Kůň 9_12" sheetId="4" r:id="rId4"/>
    <sheet name="Kůň 13_16" sheetId="5" r:id="rId5"/>
    <sheet name="Kůň 17_20" sheetId="6" r:id="rId6"/>
  </sheets>
  <definedNames>
    <definedName name="_">'Kůň 17_20'!$B$17</definedName>
    <definedName name="__2">'Kůň 1_4'!$B$17</definedName>
    <definedName name="__3">'Kůň 5_8'!$B$17</definedName>
    <definedName name="__4">'Kůň 9_12'!$B$17</definedName>
    <definedName name="__5">'Kůň 13_16'!$B$17</definedName>
    <definedName name="_C2">'Kůň 17_20'!$B$17</definedName>
    <definedName name="_C2_2">'Kůň 1_4'!$B$17</definedName>
    <definedName name="_C2_3">'Kůň 5_8'!$B$17</definedName>
    <definedName name="_C2_4">'Kůň 9_12'!$B$17</definedName>
    <definedName name="_C2_5">'Kůň 13_16'!$B$17</definedName>
  </definedNames>
  <calcPr fullCalcOnLoad="1"/>
</workbook>
</file>

<file path=xl/sharedStrings.xml><?xml version="1.0" encoding="utf-8"?>
<sst xmlns="http://schemas.openxmlformats.org/spreadsheetml/2006/main" count="174" uniqueCount="87">
  <si>
    <t>SVAZ CHOVATELŮ ČESKÉHO TEPLOKREVNÍKA</t>
  </si>
  <si>
    <t>U Hřebčince 479,397 01 Písek,tel.: 382 224 144</t>
  </si>
  <si>
    <t>e-mail:schet@tiscali.cz,http://www.schet.cz</t>
  </si>
  <si>
    <t>PROTOKOL o konání zkoušeky ( Skok ve volnosti )</t>
  </si>
  <si>
    <t>Místo konání:</t>
  </si>
  <si>
    <t>Tetčice</t>
  </si>
  <si>
    <t>Datum :</t>
  </si>
  <si>
    <t>Složení komise :</t>
  </si>
  <si>
    <t xml:space="preserve">předseda : </t>
  </si>
  <si>
    <t>ing.Mamica L.</t>
  </si>
  <si>
    <t>Eremiáš Vl.</t>
  </si>
  <si>
    <t>Růžička K.</t>
  </si>
  <si>
    <t>Kůň</t>
  </si>
  <si>
    <t>Výžeh</t>
  </si>
  <si>
    <t>Jméno klisny</t>
  </si>
  <si>
    <t>Datum narození</t>
  </si>
  <si>
    <t>Majitel</t>
  </si>
  <si>
    <t>Celkové hodnocení</t>
  </si>
  <si>
    <t>52/544</t>
  </si>
  <si>
    <t>Ricky</t>
  </si>
  <si>
    <t>Košťál Petr</t>
  </si>
  <si>
    <t>65/777</t>
  </si>
  <si>
    <t>53/7</t>
  </si>
  <si>
    <t>Laargo  Š</t>
  </si>
  <si>
    <t>70/176</t>
  </si>
  <si>
    <t>Doremi</t>
  </si>
  <si>
    <t>ing.Horáček</t>
  </si>
  <si>
    <t>52/556</t>
  </si>
  <si>
    <t>Aris</t>
  </si>
  <si>
    <t>Samantha</t>
  </si>
  <si>
    <t>ing.Luka Václav</t>
  </si>
  <si>
    <t>Podpis členů komise:</t>
  </si>
  <si>
    <r>
      <t xml:space="preserve">    </t>
    </r>
    <r>
      <rPr>
        <b/>
        <sz val="20"/>
        <rFont val="Lucida Sans Unicode"/>
        <family val="0"/>
      </rPr>
      <t xml:space="preserve">       </t>
    </r>
    <r>
      <rPr>
        <b/>
        <sz val="20"/>
        <rFont val="Arial CE"/>
        <family val="2"/>
      </rPr>
      <t>Kůň</t>
    </r>
  </si>
  <si>
    <r>
      <t xml:space="preserve">     </t>
    </r>
    <r>
      <rPr>
        <b/>
        <sz val="16"/>
        <rFont val="Lucida Sans Unicode"/>
        <family val="0"/>
      </rPr>
      <t xml:space="preserve"> </t>
    </r>
    <r>
      <rPr>
        <b/>
        <sz val="16"/>
        <rFont val="Arial CE"/>
        <family val="2"/>
      </rPr>
      <t xml:space="preserve">Kůň   </t>
    </r>
  </si>
  <si>
    <t>1</t>
  </si>
  <si>
    <t>2</t>
  </si>
  <si>
    <t>3</t>
  </si>
  <si>
    <t>4</t>
  </si>
  <si>
    <t>Samanta</t>
  </si>
  <si>
    <t xml:space="preserve">      Komisař</t>
  </si>
  <si>
    <t>a1</t>
  </si>
  <si>
    <t>Krok</t>
  </si>
  <si>
    <t>a2</t>
  </si>
  <si>
    <t>Klus (kmih a elasticita)</t>
  </si>
  <si>
    <t>výsledek      : 2 x 0,4</t>
  </si>
  <si>
    <t>b1</t>
  </si>
  <si>
    <t>Skok ve volnosti  120 cm</t>
  </si>
  <si>
    <t>koeficient              0,2</t>
  </si>
  <si>
    <t>b2</t>
  </si>
  <si>
    <t xml:space="preserve">                             130cm</t>
  </si>
  <si>
    <t>koeficient              0,3</t>
  </si>
  <si>
    <t>b3</t>
  </si>
  <si>
    <t xml:space="preserve">                             140cm</t>
  </si>
  <si>
    <t>koeficient              0,5</t>
  </si>
  <si>
    <t>výsledek   : x 0,6</t>
  </si>
  <si>
    <t>Umístění</t>
  </si>
  <si>
    <t xml:space="preserve"> 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</si>
  <si>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</si>
  <si>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</si>
  <si>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</si>
  <si>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</si>
  <si>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</si>
  <si>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</si>
  <si>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</si>
  <si>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</si>
  <si>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</si>
  <si>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</si>
  <si>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O</t>
  </si>
  <si>
    <t>16</t>
  </si>
  <si>
    <t>17</t>
  </si>
  <si>
    <t>18</t>
  </si>
  <si>
    <t>19</t>
  </si>
  <si>
    <t>20</t>
  </si>
  <si>
    <t>Skok ve volnosti  110 cm</t>
  </si>
  <si>
    <t xml:space="preserve">                             120cm</t>
  </si>
  <si>
    <t>9/828</t>
  </si>
  <si>
    <t>4/614</t>
  </si>
  <si>
    <t>Růžička ml.</t>
  </si>
  <si>
    <t>Craizy Dance</t>
  </si>
  <si>
    <t>Coutnei Dove</t>
  </si>
  <si>
    <t>Laargo Š</t>
  </si>
  <si>
    <t>Novákovi R + R</t>
  </si>
  <si>
    <t>Šabata Jan</t>
  </si>
  <si>
    <t>Krčálová Monika</t>
  </si>
  <si>
    <t>Tetčice   7.3.2008</t>
  </si>
  <si>
    <t>Courtney Love N</t>
  </si>
  <si>
    <t>Crazy Dance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</si>
</sst>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18">
    <font>
      <sz val="10"/>
      <name val="Arial CE"/>
      <family val="0"/>
    </font>
    <font>
      <sz val="10"/>
      <name val="Arial"/>
      <family val="0"/>
    </font>
    <font>
      <b/>
      <sz val="16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name val="Fixedsys"/>
      <family val="2"/>
    </font>
    <font>
      <sz val="10"/>
      <name val="Fixedsys"/>
      <family val="2"/>
    </font>
    <font>
      <u val="single"/>
      <sz val="10"/>
      <name val="Arial CE"/>
      <family val="2"/>
    </font>
    <font>
      <sz val="20"/>
      <name val="Lucida Sans Unicode"/>
      <family val="0"/>
    </font>
    <font>
      <b/>
      <sz val="20"/>
      <name val="Lucida Sans Unicode"/>
      <family val="0"/>
    </font>
    <font>
      <b/>
      <sz val="20"/>
      <name val="Arial CE"/>
      <family val="2"/>
    </font>
    <font>
      <sz val="16"/>
      <name val="Lucida Sans Unicode"/>
      <family val="0"/>
    </font>
    <font>
      <b/>
      <sz val="16"/>
      <name val="Lucida Sans Unicode"/>
      <family val="0"/>
    </font>
    <font>
      <sz val="20"/>
      <name val="Arial CE"/>
      <family val="2"/>
    </font>
    <font>
      <sz val="1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14" fontId="7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right"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49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left"/>
    </xf>
    <xf numFmtId="14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/>
    </xf>
    <xf numFmtId="2" fontId="7" fillId="0" borderId="4" xfId="0" applyNumberFormat="1" applyFont="1" applyBorder="1" applyAlignment="1">
      <alignment horizontal="center"/>
    </xf>
    <xf numFmtId="14" fontId="7" fillId="0" borderId="4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4" xfId="0" applyFont="1" applyBorder="1" applyAlignment="1">
      <alignment/>
    </xf>
    <xf numFmtId="0" fontId="14" fillId="0" borderId="5" xfId="0" applyFont="1" applyBorder="1" applyAlignment="1">
      <alignment/>
    </xf>
    <xf numFmtId="49" fontId="6" fillId="0" borderId="5" xfId="0" applyNumberFormat="1" applyFont="1" applyBorder="1" applyAlignment="1">
      <alignment/>
    </xf>
    <xf numFmtId="49" fontId="6" fillId="0" borderId="6" xfId="0" applyNumberFormat="1" applyFont="1" applyBorder="1" applyAlignment="1">
      <alignment/>
    </xf>
    <xf numFmtId="49" fontId="6" fillId="0" borderId="7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8" xfId="0" applyNumberFormat="1" applyFont="1" applyBorder="1" applyAlignment="1">
      <alignment/>
    </xf>
    <xf numFmtId="0" fontId="16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3" fillId="0" borderId="0" xfId="0" applyFont="1" applyAlignment="1">
      <alignment/>
    </xf>
    <xf numFmtId="0" fontId="6" fillId="3" borderId="12" xfId="0" applyFont="1" applyFill="1" applyBorder="1" applyAlignment="1">
      <alignment/>
    </xf>
    <xf numFmtId="0" fontId="6" fillId="0" borderId="8" xfId="0" applyFont="1" applyBorder="1" applyAlignment="1">
      <alignment/>
    </xf>
    <xf numFmtId="0" fontId="0" fillId="0" borderId="4" xfId="0" applyBorder="1" applyAlignment="1">
      <alignment/>
    </xf>
    <xf numFmtId="164" fontId="6" fillId="2" borderId="2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9" xfId="0" applyFont="1" applyBorder="1" applyAlignment="1">
      <alignment/>
    </xf>
    <xf numFmtId="0" fontId="6" fillId="4" borderId="9" xfId="0" applyFont="1" applyFill="1" applyBorder="1" applyAlignment="1">
      <alignment/>
    </xf>
    <xf numFmtId="2" fontId="6" fillId="4" borderId="11" xfId="0" applyNumberFormat="1" applyFont="1" applyFill="1" applyBorder="1" applyAlignment="1">
      <alignment/>
    </xf>
    <xf numFmtId="164" fontId="6" fillId="2" borderId="9" xfId="0" applyNumberFormat="1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6" fillId="0" borderId="4" xfId="0" applyFont="1" applyBorder="1" applyAlignment="1">
      <alignment/>
    </xf>
    <xf numFmtId="164" fontId="6" fillId="3" borderId="4" xfId="0" applyNumberFormat="1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2" fontId="6" fillId="4" borderId="4" xfId="0" applyNumberFormat="1" applyFont="1" applyFill="1" applyBorder="1" applyAlignment="1">
      <alignment/>
    </xf>
    <xf numFmtId="2" fontId="6" fillId="4" borderId="4" xfId="0" applyNumberFormat="1" applyFont="1" applyFill="1" applyBorder="1" applyAlignment="1">
      <alignment horizontal="justify"/>
    </xf>
    <xf numFmtId="0" fontId="6" fillId="0" borderId="7" xfId="0" applyFont="1" applyBorder="1" applyAlignment="1">
      <alignment/>
    </xf>
    <xf numFmtId="164" fontId="6" fillId="0" borderId="4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4" borderId="4" xfId="0" applyFont="1" applyFill="1" applyBorder="1" applyAlignment="1">
      <alignment/>
    </xf>
    <xf numFmtId="0" fontId="6" fillId="5" borderId="9" xfId="0" applyFont="1" applyFill="1" applyBorder="1" applyAlignment="1">
      <alignment/>
    </xf>
    <xf numFmtId="0" fontId="2" fillId="6" borderId="4" xfId="0" applyFont="1" applyFill="1" applyBorder="1" applyAlignment="1">
      <alignment/>
    </xf>
    <xf numFmtId="2" fontId="6" fillId="7" borderId="4" xfId="0" applyNumberFormat="1" applyFont="1" applyFill="1" applyBorder="1" applyAlignment="1">
      <alignment/>
    </xf>
    <xf numFmtId="2" fontId="6" fillId="6" borderId="12" xfId="0" applyNumberFormat="1" applyFont="1" applyFill="1" applyBorder="1" applyAlignment="1">
      <alignment/>
    </xf>
    <xf numFmtId="0" fontId="17" fillId="3" borderId="4" xfId="0" applyFont="1" applyFill="1" applyBorder="1" applyAlignment="1">
      <alignment/>
    </xf>
    <xf numFmtId="0" fontId="4" fillId="0" borderId="4" xfId="0" applyFont="1" applyBorder="1" applyAlignment="1">
      <alignment/>
    </xf>
    <xf numFmtId="2" fontId="7" fillId="3" borderId="4" xfId="0" applyNumberFormat="1" applyFont="1" applyFill="1" applyBorder="1" applyAlignment="1">
      <alignment/>
    </xf>
    <xf numFmtId="2" fontId="7" fillId="3" borderId="5" xfId="0" applyNumberFormat="1" applyFont="1" applyFill="1" applyBorder="1" applyAlignment="1">
      <alignment/>
    </xf>
    <xf numFmtId="2" fontId="0" fillId="0" borderId="4" xfId="0" applyNumberFormat="1" applyBorder="1" applyAlignment="1">
      <alignment/>
    </xf>
    <xf numFmtId="2" fontId="7" fillId="3" borderId="7" xfId="0" applyNumberFormat="1" applyFont="1" applyFill="1" applyBorder="1" applyAlignment="1">
      <alignment/>
    </xf>
    <xf numFmtId="0" fontId="17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6" xfId="0" applyFont="1" applyBorder="1" applyAlignment="1">
      <alignment/>
    </xf>
    <xf numFmtId="0" fontId="5" fillId="0" borderId="9" xfId="0" applyFont="1" applyBorder="1" applyAlignment="1">
      <alignment/>
    </xf>
    <xf numFmtId="0" fontId="6" fillId="2" borderId="2" xfId="0" applyFont="1" applyFill="1" applyBorder="1" applyAlignment="1">
      <alignment/>
    </xf>
    <xf numFmtId="164" fontId="6" fillId="3" borderId="9" xfId="0" applyNumberFormat="1" applyFont="1" applyFill="1" applyBorder="1" applyAlignment="1">
      <alignment/>
    </xf>
    <xf numFmtId="164" fontId="6" fillId="0" borderId="7" xfId="0" applyNumberFormat="1" applyFont="1" applyBorder="1" applyAlignment="1">
      <alignment/>
    </xf>
    <xf numFmtId="2" fontId="6" fillId="4" borderId="7" xfId="0" applyNumberFormat="1" applyFont="1" applyFill="1" applyBorder="1" applyAlignment="1">
      <alignment/>
    </xf>
    <xf numFmtId="2" fontId="6" fillId="6" borderId="4" xfId="0" applyNumberFormat="1" applyFont="1" applyFill="1" applyBorder="1" applyAlignment="1">
      <alignment/>
    </xf>
    <xf numFmtId="0" fontId="17" fillId="0" borderId="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6" xfId="0" applyFont="1" applyBorder="1" applyAlignment="1">
      <alignment horizontal="left"/>
    </xf>
    <xf numFmtId="49" fontId="6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workbookViewId="0" topLeftCell="A4">
      <selection activeCell="C26" sqref="C26"/>
    </sheetView>
  </sheetViews>
  <sheetFormatPr defaultColWidth="9.00390625" defaultRowHeight="12.75"/>
  <cols>
    <col min="1" max="1" width="6.25390625" style="0" customWidth="1"/>
    <col min="2" max="2" width="14.375" style="0" customWidth="1"/>
    <col min="3" max="3" width="25.75390625" style="0" customWidth="1"/>
    <col min="4" max="4" width="12.75390625" style="0" customWidth="1"/>
    <col min="5" max="5" width="14.875" style="0" customWidth="1"/>
    <col min="6" max="6" width="12.875" style="0" customWidth="1"/>
  </cols>
  <sheetData>
    <row r="2" spans="2:6" ht="20.25">
      <c r="B2" s="91" t="s">
        <v>0</v>
      </c>
      <c r="C2" s="91"/>
      <c r="D2" s="91"/>
      <c r="E2" s="91"/>
      <c r="F2" s="91"/>
    </row>
    <row r="4" spans="2:6" ht="18">
      <c r="B4" s="92" t="s">
        <v>1</v>
      </c>
      <c r="C4" s="92"/>
      <c r="D4" s="92"/>
      <c r="E4" s="92"/>
      <c r="F4" s="92"/>
    </row>
    <row r="5" spans="2:6" ht="12.75">
      <c r="B5" s="93" t="s">
        <v>2</v>
      </c>
      <c r="C5" s="93"/>
      <c r="D5" s="93"/>
      <c r="E5" s="93"/>
      <c r="F5" s="93"/>
    </row>
    <row r="6" spans="2:6" ht="12.75">
      <c r="B6" s="1"/>
      <c r="C6" s="2"/>
      <c r="D6" s="2"/>
      <c r="E6" s="2"/>
      <c r="F6" s="3"/>
    </row>
    <row r="7" spans="2:6" ht="20.25">
      <c r="B7" s="94" t="s">
        <v>3</v>
      </c>
      <c r="C7" s="94"/>
      <c r="D7" s="94"/>
      <c r="E7" s="94"/>
      <c r="F7" s="94"/>
    </row>
    <row r="8" ht="12.75">
      <c r="B8" s="4"/>
    </row>
    <row r="9" spans="2:4" ht="15.75">
      <c r="B9" s="5" t="s">
        <v>4</v>
      </c>
      <c r="C9" s="6"/>
      <c r="D9" s="7" t="s">
        <v>5</v>
      </c>
    </row>
    <row r="10" ht="12.75">
      <c r="B10" s="4"/>
    </row>
    <row r="11" spans="2:4" ht="15.75">
      <c r="B11" s="5" t="s">
        <v>6</v>
      </c>
      <c r="C11" s="8"/>
      <c r="D11" s="9">
        <v>39514</v>
      </c>
    </row>
    <row r="12" ht="12.75">
      <c r="B12" s="4"/>
    </row>
    <row r="13" spans="2:5" ht="12.75">
      <c r="B13" s="10" t="s">
        <v>7</v>
      </c>
      <c r="C13" s="4" t="s">
        <v>8</v>
      </c>
      <c r="D13" s="11" t="s">
        <v>9</v>
      </c>
      <c r="E13" s="12"/>
    </row>
    <row r="14" spans="2:4" ht="12.75">
      <c r="B14" s="4"/>
      <c r="C14" s="3"/>
      <c r="D14" s="13"/>
    </row>
    <row r="15" spans="2:5" ht="12.75">
      <c r="B15" s="4"/>
      <c r="C15" s="14"/>
      <c r="D15" s="15" t="s">
        <v>10</v>
      </c>
      <c r="E15" s="16"/>
    </row>
    <row r="16" ht="12.75">
      <c r="B16" s="4"/>
    </row>
    <row r="17" spans="2:5" ht="12.75">
      <c r="B17" s="4"/>
      <c r="C17" s="14"/>
      <c r="D17" s="15" t="s">
        <v>11</v>
      </c>
      <c r="E17" s="16"/>
    </row>
    <row r="18" ht="12.75">
      <c r="B18" s="4"/>
    </row>
    <row r="19" spans="2:5" ht="12.75">
      <c r="B19" s="4"/>
      <c r="C19" s="14"/>
      <c r="E19" s="16"/>
    </row>
    <row r="20" ht="12.75">
      <c r="B20" s="4"/>
    </row>
    <row r="21" spans="2:5" ht="12.75">
      <c r="B21" s="4"/>
      <c r="C21" s="14"/>
      <c r="E21" s="16"/>
    </row>
    <row r="22" ht="12.75">
      <c r="B22" s="4"/>
    </row>
    <row r="23" spans="1:6" ht="12.75">
      <c r="A23" s="17" t="s">
        <v>12</v>
      </c>
      <c r="B23" s="18" t="s">
        <v>13</v>
      </c>
      <c r="C23" s="19" t="s">
        <v>14</v>
      </c>
      <c r="D23" s="20" t="s">
        <v>15</v>
      </c>
      <c r="E23" s="19" t="s">
        <v>16</v>
      </c>
      <c r="F23" s="20" t="s">
        <v>17</v>
      </c>
    </row>
    <row r="24" spans="1:6" ht="15.75">
      <c r="A24" s="21">
        <v>3</v>
      </c>
      <c r="B24" s="22" t="s">
        <v>18</v>
      </c>
      <c r="C24" s="22" t="s">
        <v>85</v>
      </c>
      <c r="D24" s="23">
        <v>38055</v>
      </c>
      <c r="E24" s="44" t="s">
        <v>81</v>
      </c>
      <c r="F24" s="25">
        <v>8.18</v>
      </c>
    </row>
    <row r="25" spans="1:6" ht="15.75">
      <c r="A25" s="21">
        <v>7</v>
      </c>
      <c r="B25" s="26" t="s">
        <v>75</v>
      </c>
      <c r="C25" s="22" t="s">
        <v>19</v>
      </c>
      <c r="D25" s="23">
        <v>38053</v>
      </c>
      <c r="E25" s="24" t="s">
        <v>20</v>
      </c>
      <c r="F25" s="25">
        <v>7.6</v>
      </c>
    </row>
    <row r="26" spans="1:6" ht="15.75">
      <c r="A26" s="21">
        <v>5</v>
      </c>
      <c r="B26" s="22" t="s">
        <v>21</v>
      </c>
      <c r="C26" s="22" t="s">
        <v>86</v>
      </c>
      <c r="D26" s="23">
        <v>38145</v>
      </c>
      <c r="E26" s="44" t="s">
        <v>77</v>
      </c>
      <c r="F26" s="25">
        <v>7.6</v>
      </c>
    </row>
    <row r="27" spans="1:6" ht="15.75">
      <c r="A27" s="21">
        <v>2</v>
      </c>
      <c r="B27" s="22" t="s">
        <v>22</v>
      </c>
      <c r="C27" s="22" t="s">
        <v>23</v>
      </c>
      <c r="D27" s="23">
        <v>38095</v>
      </c>
      <c r="E27" s="44" t="s">
        <v>82</v>
      </c>
      <c r="F27" s="25">
        <v>7.53</v>
      </c>
    </row>
    <row r="28" spans="1:6" ht="15.75">
      <c r="A28" s="21">
        <v>1</v>
      </c>
      <c r="B28" s="22" t="s">
        <v>24</v>
      </c>
      <c r="C28" s="22" t="s">
        <v>25</v>
      </c>
      <c r="D28" s="23">
        <v>38169</v>
      </c>
      <c r="E28" t="s">
        <v>26</v>
      </c>
      <c r="F28" s="25">
        <v>7.51</v>
      </c>
    </row>
    <row r="29" spans="1:6" ht="15.75">
      <c r="A29" s="21">
        <v>6</v>
      </c>
      <c r="B29" s="22" t="s">
        <v>27</v>
      </c>
      <c r="C29" s="22" t="s">
        <v>28</v>
      </c>
      <c r="D29" s="23">
        <v>38066</v>
      </c>
      <c r="E29" s="44" t="s">
        <v>83</v>
      </c>
      <c r="F29" s="25">
        <v>7.23</v>
      </c>
    </row>
    <row r="30" spans="1:6" ht="15.75">
      <c r="A30" s="21">
        <v>4</v>
      </c>
      <c r="B30" s="26" t="s">
        <v>76</v>
      </c>
      <c r="C30" s="22" t="s">
        <v>29</v>
      </c>
      <c r="D30" s="23">
        <v>38073</v>
      </c>
      <c r="E30" s="24" t="s">
        <v>30</v>
      </c>
      <c r="F30" s="25">
        <v>7.2</v>
      </c>
    </row>
    <row r="31" spans="1:6" ht="15.75">
      <c r="A31" s="21"/>
      <c r="B31" s="22"/>
      <c r="C31" s="22"/>
      <c r="D31" s="23"/>
      <c r="E31" s="24"/>
      <c r="F31" s="25">
        <v>0</v>
      </c>
    </row>
    <row r="32" spans="1:6" ht="15.75">
      <c r="A32" s="21"/>
      <c r="B32" s="22"/>
      <c r="C32" s="22"/>
      <c r="D32" s="23"/>
      <c r="E32" s="24"/>
      <c r="F32" s="25">
        <v>0</v>
      </c>
    </row>
    <row r="33" spans="1:6" ht="15.75">
      <c r="A33" s="21"/>
      <c r="B33" s="22"/>
      <c r="C33" s="22"/>
      <c r="D33" s="23"/>
      <c r="E33" s="24"/>
      <c r="F33" s="25">
        <v>0</v>
      </c>
    </row>
    <row r="34" spans="1:6" ht="15.75">
      <c r="A34" s="21"/>
      <c r="B34" s="22"/>
      <c r="C34" s="22"/>
      <c r="D34" s="23"/>
      <c r="E34" s="24"/>
      <c r="F34" s="25">
        <v>0</v>
      </c>
    </row>
    <row r="35" spans="1:6" ht="15.75">
      <c r="A35" s="21"/>
      <c r="B35" s="22"/>
      <c r="C35" s="22"/>
      <c r="D35" s="23"/>
      <c r="E35" s="24"/>
      <c r="F35" s="25">
        <v>0</v>
      </c>
    </row>
    <row r="36" spans="1:6" ht="15.75">
      <c r="A36" s="21"/>
      <c r="B36" s="22"/>
      <c r="C36" s="22"/>
      <c r="D36" s="23"/>
      <c r="E36" s="24"/>
      <c r="F36" s="25">
        <v>0</v>
      </c>
    </row>
    <row r="37" spans="1:6" ht="15.75">
      <c r="A37" s="21"/>
      <c r="B37" s="22"/>
      <c r="C37" s="22"/>
      <c r="D37" s="23"/>
      <c r="E37" s="24"/>
      <c r="F37" s="25">
        <v>0</v>
      </c>
    </row>
    <row r="38" spans="1:6" ht="15.75">
      <c r="A38" s="21"/>
      <c r="B38" s="22"/>
      <c r="C38" s="22"/>
      <c r="D38" s="23"/>
      <c r="E38" s="24"/>
      <c r="F38" s="25">
        <v>0</v>
      </c>
    </row>
    <row r="39" spans="1:6" ht="15.75">
      <c r="A39" s="21"/>
      <c r="B39" s="22"/>
      <c r="C39" s="22"/>
      <c r="D39" s="23"/>
      <c r="E39" s="24"/>
      <c r="F39" s="25">
        <v>0</v>
      </c>
    </row>
    <row r="40" spans="1:6" ht="15.75">
      <c r="A40" s="21"/>
      <c r="B40" s="22"/>
      <c r="C40" s="22"/>
      <c r="D40" s="23"/>
      <c r="E40" s="24"/>
      <c r="F40" s="25">
        <v>0</v>
      </c>
    </row>
    <row r="41" spans="1:6" ht="15.75">
      <c r="A41" s="21"/>
      <c r="B41" s="22"/>
      <c r="C41" s="22"/>
      <c r="D41" s="23"/>
      <c r="E41" s="24"/>
      <c r="F41" s="25">
        <v>0</v>
      </c>
    </row>
    <row r="42" spans="1:6" ht="15.75">
      <c r="A42" s="21"/>
      <c r="B42" s="22"/>
      <c r="C42" s="22"/>
      <c r="D42" s="23"/>
      <c r="E42" s="24"/>
      <c r="F42" s="25">
        <v>0</v>
      </c>
    </row>
    <row r="43" spans="1:6" ht="15.75">
      <c r="A43" s="21"/>
      <c r="B43" s="22"/>
      <c r="C43" s="22"/>
      <c r="D43" s="23"/>
      <c r="E43" s="24"/>
      <c r="F43" s="25">
        <v>0</v>
      </c>
    </row>
    <row r="45" spans="2:6" ht="12.75">
      <c r="B45" s="27" t="s">
        <v>31</v>
      </c>
      <c r="C45" s="13"/>
      <c r="D45" s="13"/>
      <c r="E45" s="13"/>
      <c r="F45" s="13"/>
    </row>
  </sheetData>
  <mergeCells count="4">
    <mergeCell ref="B2:F2"/>
    <mergeCell ref="B4:F4"/>
    <mergeCell ref="B5:F5"/>
    <mergeCell ref="B7:F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selection activeCell="B1" sqref="B1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18" width="5.375" style="0" customWidth="1"/>
  </cols>
  <sheetData>
    <row r="1" ht="30.75" customHeight="1">
      <c r="B1" t="s">
        <v>84</v>
      </c>
    </row>
    <row r="2" spans="1:18" s="35" customFormat="1" ht="36" customHeight="1">
      <c r="A2" s="28" t="s">
        <v>32</v>
      </c>
      <c r="B2" s="29" t="s">
        <v>33</v>
      </c>
      <c r="C2" s="30" t="s">
        <v>34</v>
      </c>
      <c r="D2" s="89" t="s">
        <v>25</v>
      </c>
      <c r="E2" s="31"/>
      <c r="F2" s="32"/>
      <c r="G2" s="31" t="s">
        <v>35</v>
      </c>
      <c r="H2" s="33" t="s">
        <v>80</v>
      </c>
      <c r="I2"/>
      <c r="J2" s="32"/>
      <c r="K2" s="31" t="s">
        <v>36</v>
      </c>
      <c r="L2" s="33" t="s">
        <v>79</v>
      </c>
      <c r="M2"/>
      <c r="N2" s="32"/>
      <c r="O2" s="34" t="s">
        <v>37</v>
      </c>
      <c r="P2" s="33" t="s">
        <v>38</v>
      </c>
      <c r="Q2"/>
      <c r="R2" s="32"/>
    </row>
    <row r="3" spans="1:18" s="41" customFormat="1" ht="37.5" customHeight="1">
      <c r="A3" s="36"/>
      <c r="B3" s="37" t="s">
        <v>39</v>
      </c>
      <c r="C3" s="36">
        <v>1</v>
      </c>
      <c r="D3" s="36">
        <v>2</v>
      </c>
      <c r="E3" s="36">
        <v>3</v>
      </c>
      <c r="F3" s="38"/>
      <c r="G3" s="36">
        <v>1</v>
      </c>
      <c r="H3" s="36">
        <v>2</v>
      </c>
      <c r="I3" s="36">
        <v>3</v>
      </c>
      <c r="J3" s="38"/>
      <c r="K3" s="36">
        <v>1</v>
      </c>
      <c r="L3" s="36">
        <v>2</v>
      </c>
      <c r="M3" s="36">
        <v>3</v>
      </c>
      <c r="N3" s="39"/>
      <c r="O3" s="36">
        <v>1</v>
      </c>
      <c r="P3" s="36">
        <v>2</v>
      </c>
      <c r="Q3" s="36">
        <v>3</v>
      </c>
      <c r="R3" s="40"/>
    </row>
    <row r="4" spans="1:18" s="41" customFormat="1" ht="18">
      <c r="A4" s="42" t="s">
        <v>40</v>
      </c>
      <c r="B4" s="43" t="s">
        <v>41</v>
      </c>
      <c r="C4" s="44">
        <v>7</v>
      </c>
      <c r="D4" s="44">
        <v>7</v>
      </c>
      <c r="E4" s="44">
        <v>7</v>
      </c>
      <c r="F4" s="45">
        <f aca="true" t="shared" si="0" ref="F4:F13">SUM(C4+D4+E4)/3</f>
        <v>7</v>
      </c>
      <c r="G4" s="44">
        <v>6.5</v>
      </c>
      <c r="H4" s="44">
        <v>7</v>
      </c>
      <c r="I4" s="44">
        <v>7</v>
      </c>
      <c r="J4" s="45">
        <f aca="true" t="shared" si="1" ref="J4:J13">SUM(G4+H4+I4)/3</f>
        <v>6.833333333333333</v>
      </c>
      <c r="K4" s="44">
        <v>7</v>
      </c>
      <c r="L4" s="44">
        <v>7.5</v>
      </c>
      <c r="M4" s="44">
        <v>7.5</v>
      </c>
      <c r="N4" s="45">
        <f aca="true" t="shared" si="2" ref="N4:N13">SUM(K4+L4+M4)/3</f>
        <v>7.333333333333333</v>
      </c>
      <c r="O4" s="44">
        <v>7</v>
      </c>
      <c r="P4" s="44">
        <v>6.5</v>
      </c>
      <c r="Q4" s="44">
        <v>7</v>
      </c>
      <c r="R4" s="46">
        <f aca="true" t="shared" si="3" ref="R4:R13">SUM(O4+P4+Q4)/3</f>
        <v>6.833333333333333</v>
      </c>
    </row>
    <row r="5" spans="1:18" s="41" customFormat="1" ht="18">
      <c r="A5" s="47" t="s">
        <v>42</v>
      </c>
      <c r="B5" s="48" t="s">
        <v>43</v>
      </c>
      <c r="C5" s="44">
        <v>6.5</v>
      </c>
      <c r="D5" s="44">
        <v>7</v>
      </c>
      <c r="E5" s="44">
        <v>6.5</v>
      </c>
      <c r="F5" s="45">
        <f t="shared" si="0"/>
        <v>6.666666666666667</v>
      </c>
      <c r="G5" s="44">
        <v>6.5</v>
      </c>
      <c r="H5" s="44">
        <v>7</v>
      </c>
      <c r="I5" s="44">
        <v>6.5</v>
      </c>
      <c r="J5" s="45">
        <f t="shared" si="1"/>
        <v>6.666666666666667</v>
      </c>
      <c r="K5" s="44">
        <v>8.5</v>
      </c>
      <c r="L5" s="44">
        <v>8</v>
      </c>
      <c r="M5" s="44">
        <v>7.5</v>
      </c>
      <c r="N5" s="45">
        <f t="shared" si="2"/>
        <v>8</v>
      </c>
      <c r="O5" s="44">
        <v>6</v>
      </c>
      <c r="P5" s="44">
        <v>6.5</v>
      </c>
      <c r="Q5" s="44">
        <v>6.5</v>
      </c>
      <c r="R5" s="46">
        <f t="shared" si="3"/>
        <v>6.333333333333333</v>
      </c>
    </row>
    <row r="6" spans="1:18" s="41" customFormat="1" ht="18">
      <c r="A6" s="49"/>
      <c r="B6" s="50" t="s">
        <v>44</v>
      </c>
      <c r="C6" s="51">
        <f>SUM((C4+C5)/2*0.4)</f>
        <v>2.7</v>
      </c>
      <c r="D6" s="51">
        <f>SUM((D4+D5)/2*0.4)</f>
        <v>2.8000000000000003</v>
      </c>
      <c r="E6" s="51">
        <f>SUM((E4+E5)/2*0.4)</f>
        <v>2.7</v>
      </c>
      <c r="F6" s="52">
        <f t="shared" si="0"/>
        <v>2.733333333333333</v>
      </c>
      <c r="G6" s="51">
        <f>SUM((G4+G5)/2*0.4)</f>
        <v>2.6</v>
      </c>
      <c r="H6" s="51">
        <f>SUM((H4+H5)/2*0.4)</f>
        <v>2.8000000000000003</v>
      </c>
      <c r="I6" s="51">
        <f>SUM((I4+I5)/2*0.4)</f>
        <v>2.7</v>
      </c>
      <c r="J6" s="52">
        <f t="shared" si="1"/>
        <v>2.7000000000000006</v>
      </c>
      <c r="K6" s="51">
        <f>SUM((K4+K5)/2*0.4)</f>
        <v>3.1</v>
      </c>
      <c r="L6" s="51">
        <f>SUM((L4+L5)/2*0.4)</f>
        <v>3.1</v>
      </c>
      <c r="M6" s="51">
        <f>SUM((M4+M5)/2*0.4)</f>
        <v>3</v>
      </c>
      <c r="N6" s="52">
        <f t="shared" si="2"/>
        <v>3.0666666666666664</v>
      </c>
      <c r="O6" s="51">
        <f>SUM((O4+O5)/2*0.4)</f>
        <v>2.6</v>
      </c>
      <c r="P6" s="51">
        <f>SUM((P4+P5)/2*0.4)</f>
        <v>2.6</v>
      </c>
      <c r="Q6" s="51">
        <f>SUM((Q4+Q5)/2*0.4)</f>
        <v>2.7</v>
      </c>
      <c r="R6" s="52">
        <f t="shared" si="3"/>
        <v>2.6333333333333333</v>
      </c>
    </row>
    <row r="7" spans="1:18" s="41" customFormat="1" ht="18">
      <c r="A7" s="53" t="s">
        <v>45</v>
      </c>
      <c r="B7" s="54" t="s">
        <v>46</v>
      </c>
      <c r="C7">
        <v>8</v>
      </c>
      <c r="D7">
        <v>7.5</v>
      </c>
      <c r="E7">
        <v>8.5</v>
      </c>
      <c r="F7" s="52">
        <f t="shared" si="0"/>
        <v>8</v>
      </c>
      <c r="G7">
        <v>7</v>
      </c>
      <c r="H7">
        <v>7.5</v>
      </c>
      <c r="I7">
        <v>8.5</v>
      </c>
      <c r="J7" s="52">
        <f t="shared" si="1"/>
        <v>7.666666666666667</v>
      </c>
      <c r="K7" s="55">
        <v>8</v>
      </c>
      <c r="L7" s="55">
        <v>8.5</v>
      </c>
      <c r="M7" s="55">
        <v>8.5</v>
      </c>
      <c r="N7" s="52">
        <f t="shared" si="2"/>
        <v>8.333333333333334</v>
      </c>
      <c r="O7">
        <v>7.5</v>
      </c>
      <c r="P7">
        <v>8</v>
      </c>
      <c r="Q7">
        <v>7.5</v>
      </c>
      <c r="R7" s="52">
        <f t="shared" si="3"/>
        <v>7.666666666666667</v>
      </c>
    </row>
    <row r="8" spans="1:18" s="41" customFormat="1" ht="18">
      <c r="A8" s="56"/>
      <c r="B8" s="57" t="s">
        <v>47</v>
      </c>
      <c r="C8" s="58">
        <f>SUM(C7*0.2)</f>
        <v>1.6</v>
      </c>
      <c r="D8" s="58">
        <f>SUM(D7*0.2)</f>
        <v>1.5</v>
      </c>
      <c r="E8" s="58">
        <f>SUM(E7*0.2)</f>
        <v>1.7000000000000002</v>
      </c>
      <c r="F8" s="52">
        <f t="shared" si="0"/>
        <v>1.6000000000000003</v>
      </c>
      <c r="G8" s="58">
        <f>SUM(G7*0.2)</f>
        <v>1.4000000000000001</v>
      </c>
      <c r="H8" s="58">
        <f>SUM(H7*0.2)</f>
        <v>1.5</v>
      </c>
      <c r="I8" s="58">
        <f>SUM(I7*0.2)</f>
        <v>1.7000000000000002</v>
      </c>
      <c r="J8" s="52">
        <f t="shared" si="1"/>
        <v>1.5333333333333334</v>
      </c>
      <c r="K8" s="58">
        <f>SUM(K7*0.2)</f>
        <v>1.6</v>
      </c>
      <c r="L8" s="58">
        <f>SUM(L7*0.2)</f>
        <v>1.7000000000000002</v>
      </c>
      <c r="M8" s="58">
        <f>SUM(M7*0.2)</f>
        <v>1.7000000000000002</v>
      </c>
      <c r="N8" s="52">
        <f t="shared" si="2"/>
        <v>1.6666666666666667</v>
      </c>
      <c r="O8" s="58">
        <f>SUM(O7*0.2)</f>
        <v>1.5</v>
      </c>
      <c r="P8" s="58">
        <f>SUM(P7*0.2)</f>
        <v>1.6</v>
      </c>
      <c r="Q8" s="59">
        <f>SUM(Q7*0.2)</f>
        <v>1.5</v>
      </c>
      <c r="R8" s="52">
        <f t="shared" si="3"/>
        <v>1.5333333333333332</v>
      </c>
    </row>
    <row r="9" spans="1:18" s="41" customFormat="1" ht="18">
      <c r="A9" s="47" t="s">
        <v>48</v>
      </c>
      <c r="B9" s="60" t="s">
        <v>49</v>
      </c>
      <c r="C9">
        <v>8</v>
      </c>
      <c r="D9">
        <v>8.5</v>
      </c>
      <c r="E9">
        <v>8</v>
      </c>
      <c r="F9" s="52">
        <f t="shared" si="0"/>
        <v>8.166666666666666</v>
      </c>
      <c r="G9">
        <v>7.5</v>
      </c>
      <c r="H9">
        <v>8</v>
      </c>
      <c r="I9">
        <v>8</v>
      </c>
      <c r="J9" s="52">
        <f t="shared" si="1"/>
        <v>7.833333333333333</v>
      </c>
      <c r="K9" s="61">
        <v>8.5</v>
      </c>
      <c r="L9" s="61">
        <v>8.5</v>
      </c>
      <c r="M9" s="61">
        <v>9</v>
      </c>
      <c r="N9" s="52">
        <f t="shared" si="2"/>
        <v>8.666666666666666</v>
      </c>
      <c r="O9">
        <v>7.5</v>
      </c>
      <c r="P9">
        <v>8</v>
      </c>
      <c r="Q9">
        <v>7</v>
      </c>
      <c r="R9" s="52">
        <f t="shared" si="3"/>
        <v>7.5</v>
      </c>
    </row>
    <row r="10" spans="1:18" s="41" customFormat="1" ht="18">
      <c r="A10" s="47"/>
      <c r="B10" s="57" t="s">
        <v>50</v>
      </c>
      <c r="C10" s="58">
        <f>SUM(C9*0.3)</f>
        <v>2.4</v>
      </c>
      <c r="D10" s="58">
        <f>SUM(D9*0.3)</f>
        <v>2.55</v>
      </c>
      <c r="E10" s="58">
        <f>SUM(E9*0.3)</f>
        <v>2.4</v>
      </c>
      <c r="F10" s="52">
        <f t="shared" si="0"/>
        <v>2.4499999999999997</v>
      </c>
      <c r="G10" s="58">
        <f>SUM(G9*0.3)</f>
        <v>2.25</v>
      </c>
      <c r="H10" s="58">
        <f>SUM(H9*0.3)</f>
        <v>2.4</v>
      </c>
      <c r="I10" s="58">
        <f>SUM(I9*0.3)</f>
        <v>2.4</v>
      </c>
      <c r="J10" s="52">
        <f t="shared" si="1"/>
        <v>2.35</v>
      </c>
      <c r="K10" s="58">
        <f>SUM(K9*0.3)</f>
        <v>2.55</v>
      </c>
      <c r="L10" s="58">
        <f>SUM(L9*0.3)</f>
        <v>2.55</v>
      </c>
      <c r="M10" s="58">
        <f>SUM(M9*0.3)</f>
        <v>2.6999999999999997</v>
      </c>
      <c r="N10" s="52">
        <f t="shared" si="2"/>
        <v>2.5999999999999996</v>
      </c>
      <c r="O10" s="58">
        <f>SUM(O9*0.3)</f>
        <v>2.25</v>
      </c>
      <c r="P10" s="58">
        <f>SUM(P9*0.3)</f>
        <v>2.4</v>
      </c>
      <c r="Q10" s="58">
        <f>SUM(Q9*0.3)</f>
        <v>2.1</v>
      </c>
      <c r="R10" s="52">
        <f t="shared" si="3"/>
        <v>2.25</v>
      </c>
    </row>
    <row r="11" spans="1:18" s="41" customFormat="1" ht="18">
      <c r="A11" s="47" t="s">
        <v>51</v>
      </c>
      <c r="B11" s="60" t="s">
        <v>52</v>
      </c>
      <c r="C11">
        <v>7.5</v>
      </c>
      <c r="D11">
        <v>8</v>
      </c>
      <c r="E11">
        <v>8</v>
      </c>
      <c r="F11" s="52">
        <f t="shared" si="0"/>
        <v>7.833333333333333</v>
      </c>
      <c r="G11">
        <v>8</v>
      </c>
      <c r="H11">
        <v>9</v>
      </c>
      <c r="I11">
        <v>8</v>
      </c>
      <c r="J11" s="52">
        <f t="shared" si="1"/>
        <v>8.333333333333334</v>
      </c>
      <c r="K11" s="61">
        <v>8.5</v>
      </c>
      <c r="L11" s="61">
        <v>8.5</v>
      </c>
      <c r="M11" s="61">
        <v>8.5</v>
      </c>
      <c r="N11" s="52">
        <f t="shared" si="2"/>
        <v>8.5</v>
      </c>
      <c r="O11">
        <v>7</v>
      </c>
      <c r="P11">
        <v>8</v>
      </c>
      <c r="Q11">
        <v>8</v>
      </c>
      <c r="R11" s="52">
        <f t="shared" si="3"/>
        <v>7.666666666666667</v>
      </c>
    </row>
    <row r="12" spans="1:18" s="41" customFormat="1" ht="18">
      <c r="A12" s="62"/>
      <c r="B12" s="57" t="s">
        <v>53</v>
      </c>
      <c r="C12" s="58">
        <f>SUM(C11*0.5)</f>
        <v>3.75</v>
      </c>
      <c r="D12" s="58">
        <f>SUM(D11*0.5)</f>
        <v>4</v>
      </c>
      <c r="E12" s="58">
        <f>SUM(E11*0.5)</f>
        <v>4</v>
      </c>
      <c r="F12" s="52">
        <f t="shared" si="0"/>
        <v>3.9166666666666665</v>
      </c>
      <c r="G12" s="58">
        <f>SUM(G11*0.5)</f>
        <v>4</v>
      </c>
      <c r="H12" s="58">
        <f>SUM(H11*0.5)</f>
        <v>4.5</v>
      </c>
      <c r="I12" s="58">
        <f>SUM(I11*0.5)</f>
        <v>4</v>
      </c>
      <c r="J12" s="52">
        <f t="shared" si="1"/>
        <v>4.166666666666667</v>
      </c>
      <c r="K12" s="58">
        <f>SUM(K11*0.5)</f>
        <v>4.25</v>
      </c>
      <c r="L12" s="58">
        <f>SUM(L11*0.5)</f>
        <v>4.25</v>
      </c>
      <c r="M12" s="58">
        <f>SUM(M11*0.5)</f>
        <v>4.25</v>
      </c>
      <c r="N12" s="52">
        <f t="shared" si="2"/>
        <v>4.25</v>
      </c>
      <c r="O12" s="58">
        <f>SUM(O11*0.5)</f>
        <v>3.5</v>
      </c>
      <c r="P12" s="58">
        <f>SUM(P11*0.5)</f>
        <v>4</v>
      </c>
      <c r="Q12" s="58">
        <f>SUM(Q11*0.5)</f>
        <v>4</v>
      </c>
      <c r="R12" s="52">
        <f t="shared" si="3"/>
        <v>3.8333333333333335</v>
      </c>
    </row>
    <row r="13" spans="1:18" s="41" customFormat="1" ht="18">
      <c r="A13" s="49"/>
      <c r="B13" s="63" t="s">
        <v>54</v>
      </c>
      <c r="C13" s="58">
        <f>SUM(C8+C10+C12)*0.6</f>
        <v>4.6499999999999995</v>
      </c>
      <c r="D13" s="58">
        <f>SUM(D8+D10+D12)*0.6</f>
        <v>4.83</v>
      </c>
      <c r="E13" s="58">
        <f>SUM(E8+E10+E12)*0.6</f>
        <v>4.859999999999999</v>
      </c>
      <c r="F13" s="52">
        <f t="shared" si="0"/>
        <v>4.78</v>
      </c>
      <c r="G13" s="58">
        <f>SUM(G8+G10+G12)*0.6</f>
        <v>4.59</v>
      </c>
      <c r="H13" s="58">
        <f>SUM(H8+H10+H12)*0.6</f>
        <v>5.04</v>
      </c>
      <c r="I13" s="58">
        <f>SUM(I8+I10+I12)*0.6</f>
        <v>4.859999999999999</v>
      </c>
      <c r="J13" s="52">
        <f t="shared" si="1"/>
        <v>4.829999999999999</v>
      </c>
      <c r="K13" s="58">
        <f>SUM(K8+K10+K12)*0.6</f>
        <v>5.04</v>
      </c>
      <c r="L13" s="58">
        <f>SUM(L8+L10+L12)*0.6</f>
        <v>5.1</v>
      </c>
      <c r="M13" s="58">
        <f>SUM(M8+M10+M12)*0.6</f>
        <v>5.19</v>
      </c>
      <c r="N13" s="52">
        <f t="shared" si="2"/>
        <v>5.11</v>
      </c>
      <c r="O13" s="58">
        <f>SUM(O8+O10+O12)*0.6</f>
        <v>4.35</v>
      </c>
      <c r="P13" s="58">
        <f>SUM(P8+P10+P12)*0.6</f>
        <v>4.8</v>
      </c>
      <c r="Q13" s="58">
        <f>SUM(Q8+Q10+Q12)*0.6</f>
        <v>4.56</v>
      </c>
      <c r="R13" s="52">
        <f t="shared" si="3"/>
        <v>4.569999999999999</v>
      </c>
    </row>
    <row r="14" spans="1:18" s="41" customFormat="1" ht="20.25">
      <c r="A14" s="64"/>
      <c r="B14" s="65" t="s">
        <v>17</v>
      </c>
      <c r="C14" s="66">
        <f aca="true" t="shared" si="4" ref="C14:R14">SUM(C6+C13)</f>
        <v>7.35</v>
      </c>
      <c r="D14" s="66">
        <f t="shared" si="4"/>
        <v>7.630000000000001</v>
      </c>
      <c r="E14" s="66">
        <f t="shared" si="4"/>
        <v>7.56</v>
      </c>
      <c r="F14" s="67">
        <f t="shared" si="4"/>
        <v>7.513333333333334</v>
      </c>
      <c r="G14" s="66">
        <f t="shared" si="4"/>
        <v>7.1899999999999995</v>
      </c>
      <c r="H14" s="66">
        <f t="shared" si="4"/>
        <v>7.84</v>
      </c>
      <c r="I14" s="66">
        <f t="shared" si="4"/>
        <v>7.56</v>
      </c>
      <c r="J14" s="67">
        <f t="shared" si="4"/>
        <v>7.529999999999999</v>
      </c>
      <c r="K14" s="66">
        <f t="shared" si="4"/>
        <v>8.14</v>
      </c>
      <c r="L14" s="66">
        <f t="shared" si="4"/>
        <v>8.2</v>
      </c>
      <c r="M14" s="66">
        <f t="shared" si="4"/>
        <v>8.190000000000001</v>
      </c>
      <c r="N14" s="67">
        <f t="shared" si="4"/>
        <v>8.176666666666666</v>
      </c>
      <c r="O14" s="66">
        <f t="shared" si="4"/>
        <v>6.949999999999999</v>
      </c>
      <c r="P14" s="66">
        <f t="shared" si="4"/>
        <v>7.4</v>
      </c>
      <c r="Q14" s="66">
        <f t="shared" si="4"/>
        <v>7.26</v>
      </c>
      <c r="R14" s="67">
        <f t="shared" si="4"/>
        <v>7.203333333333333</v>
      </c>
    </row>
    <row r="15" spans="1:18" s="74" customFormat="1" ht="23.25">
      <c r="A15" s="68"/>
      <c r="B15" s="69" t="s">
        <v>55</v>
      </c>
      <c r="C15" s="70"/>
      <c r="D15" s="70"/>
      <c r="E15" s="71"/>
      <c r="F15" s="72"/>
      <c r="G15" s="73"/>
      <c r="H15" s="70"/>
      <c r="I15" s="71"/>
      <c r="J15" s="72"/>
      <c r="K15" s="73"/>
      <c r="L15" s="70"/>
      <c r="M15" s="71"/>
      <c r="N15" s="70"/>
      <c r="O15" s="73"/>
      <c r="P15" s="70"/>
      <c r="Q15" s="71"/>
      <c r="R15"/>
    </row>
    <row r="16" ht="12.75">
      <c r="B16" t="s">
        <v>56</v>
      </c>
    </row>
    <row r="18" spans="2:18" ht="12.75"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19" spans="2:18" ht="12.75"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3:18" ht="12.75"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3:18" ht="12.75"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3:18" ht="12.7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3:18" ht="12.75"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3:18" ht="12.75"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3:18" ht="12.75"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3:18" ht="12.75"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3:18" ht="12.75"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3:18" ht="12.75"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</sheetData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selection activeCell="N14" sqref="N14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18" width="5.375" style="0" customWidth="1"/>
  </cols>
  <sheetData>
    <row r="1" ht="30.75" customHeight="1">
      <c r="B1" t="s">
        <v>84</v>
      </c>
    </row>
    <row r="2" spans="1:18" s="35" customFormat="1" ht="36" customHeight="1">
      <c r="A2" s="28" t="s">
        <v>32</v>
      </c>
      <c r="B2" s="29" t="s">
        <v>33</v>
      </c>
      <c r="C2" s="30" t="s">
        <v>57</v>
      </c>
      <c r="D2" s="90" t="s">
        <v>78</v>
      </c>
      <c r="E2" s="90"/>
      <c r="F2" s="32"/>
      <c r="G2" s="30" t="s">
        <v>58</v>
      </c>
      <c r="H2" s="90" t="s">
        <v>28</v>
      </c>
      <c r="I2" s="77"/>
      <c r="J2" s="31"/>
      <c r="K2" s="30" t="s">
        <v>59</v>
      </c>
      <c r="L2" s="87" t="s">
        <v>19</v>
      </c>
      <c r="M2" s="88"/>
      <c r="N2" s="32"/>
      <c r="O2" s="31"/>
      <c r="P2" s="22"/>
      <c r="Q2" s="31"/>
      <c r="R2" s="32"/>
    </row>
    <row r="3" spans="1:18" s="41" customFormat="1" ht="37.5" customHeight="1">
      <c r="A3" s="36"/>
      <c r="B3" s="37" t="s">
        <v>39</v>
      </c>
      <c r="C3" s="78">
        <v>1</v>
      </c>
      <c r="D3" s="78">
        <v>2</v>
      </c>
      <c r="E3" s="78">
        <v>3</v>
      </c>
      <c r="F3" s="79"/>
      <c r="G3" s="78">
        <v>1</v>
      </c>
      <c r="H3" s="78">
        <v>2</v>
      </c>
      <c r="I3" s="78">
        <v>3</v>
      </c>
      <c r="J3" s="40"/>
      <c r="K3" s="78">
        <v>1</v>
      </c>
      <c r="L3" s="78">
        <v>2</v>
      </c>
      <c r="M3" s="78">
        <v>3</v>
      </c>
      <c r="N3" s="38"/>
      <c r="O3" s="78">
        <v>1</v>
      </c>
      <c r="P3" s="78">
        <v>2</v>
      </c>
      <c r="Q3" s="78">
        <v>3</v>
      </c>
      <c r="R3" s="38"/>
    </row>
    <row r="4" spans="1:18" s="41" customFormat="1" ht="18">
      <c r="A4" s="42" t="s">
        <v>40</v>
      </c>
      <c r="B4" s="43" t="s">
        <v>41</v>
      </c>
      <c r="C4" s="44">
        <v>7</v>
      </c>
      <c r="D4" s="44">
        <v>6</v>
      </c>
      <c r="E4" s="44">
        <v>7</v>
      </c>
      <c r="F4" s="45">
        <f>SUM(C4+D4+E4)/3</f>
        <v>6.666666666666667</v>
      </c>
      <c r="G4" s="44">
        <v>7.5</v>
      </c>
      <c r="H4" s="44">
        <v>7.5</v>
      </c>
      <c r="I4" s="44">
        <v>7.5</v>
      </c>
      <c r="J4" s="46">
        <f aca="true" t="shared" si="0" ref="J4:J13">SUM(G4+H4+I4)/3</f>
        <v>7.5</v>
      </c>
      <c r="K4" s="80">
        <v>7</v>
      </c>
      <c r="L4" s="80">
        <v>7.5</v>
      </c>
      <c r="M4" s="80">
        <v>7</v>
      </c>
      <c r="N4" s="52">
        <f aca="true" t="shared" si="1" ref="N4:N13">SUM(K4+L4+M4)/3</f>
        <v>7.166666666666667</v>
      </c>
      <c r="O4" s="80"/>
      <c r="P4" s="80"/>
      <c r="Q4" s="80"/>
      <c r="R4" s="52">
        <f aca="true" t="shared" si="2" ref="R4:R13">SUM(O4+P4+Q4)/3</f>
        <v>0</v>
      </c>
    </row>
    <row r="5" spans="1:18" s="41" customFormat="1" ht="18">
      <c r="A5" s="47" t="s">
        <v>42</v>
      </c>
      <c r="B5" s="48" t="s">
        <v>43</v>
      </c>
      <c r="C5" s="44">
        <v>7</v>
      </c>
      <c r="D5" s="44">
        <v>7</v>
      </c>
      <c r="E5" s="44">
        <v>7</v>
      </c>
      <c r="F5" s="45">
        <f>SUM(C5+D5+E5)/3</f>
        <v>7</v>
      </c>
      <c r="G5" s="44">
        <v>6</v>
      </c>
      <c r="H5" s="44">
        <v>6</v>
      </c>
      <c r="I5" s="44">
        <v>6.5</v>
      </c>
      <c r="J5" s="46">
        <f t="shared" si="0"/>
        <v>6.166666666666667</v>
      </c>
      <c r="K5" s="81">
        <v>8</v>
      </c>
      <c r="L5" s="81">
        <v>8</v>
      </c>
      <c r="M5" s="81">
        <v>7.5</v>
      </c>
      <c r="N5" s="52">
        <f t="shared" si="1"/>
        <v>7.833333333333333</v>
      </c>
      <c r="O5" s="81"/>
      <c r="P5" s="81"/>
      <c r="Q5" s="81"/>
      <c r="R5" s="52">
        <f t="shared" si="2"/>
        <v>0</v>
      </c>
    </row>
    <row r="6" spans="1:18" s="41" customFormat="1" ht="18">
      <c r="A6" s="49"/>
      <c r="B6" s="50" t="s">
        <v>44</v>
      </c>
      <c r="C6" s="51">
        <f>SUM((C4+C5)/2*0.4)</f>
        <v>2.8000000000000003</v>
      </c>
      <c r="D6" s="51">
        <f>SUM((D4+D5)/2*0.4)</f>
        <v>2.6</v>
      </c>
      <c r="E6" s="51">
        <f>SUM((E4+E5)/2*0.4)</f>
        <v>2.8000000000000003</v>
      </c>
      <c r="F6" s="52">
        <f>SUM(C6+D6+E6)/3</f>
        <v>2.733333333333334</v>
      </c>
      <c r="G6" s="51">
        <f>SUM((G4+G5)/2*0.4)</f>
        <v>2.7</v>
      </c>
      <c r="H6" s="51">
        <f>SUM((H4+H5)/2*0.4)</f>
        <v>2.7</v>
      </c>
      <c r="I6" s="51">
        <f>SUM((I4+I5)/2*0.4)</f>
        <v>2.8000000000000003</v>
      </c>
      <c r="J6" s="52">
        <f t="shared" si="0"/>
        <v>2.733333333333334</v>
      </c>
      <c r="K6" s="82">
        <f>SUM((K4+K5)/2*0.4)</f>
        <v>3</v>
      </c>
      <c r="L6" s="82">
        <f>SUM((L4+L5)/2*0.4)</f>
        <v>3.1</v>
      </c>
      <c r="M6" s="82">
        <f>SUM((M4+M5)/2*0.4)</f>
        <v>2.9000000000000004</v>
      </c>
      <c r="N6" s="52">
        <f t="shared" si="1"/>
        <v>3</v>
      </c>
      <c r="O6" s="82">
        <f>SUM((O4+O5)/2*0.4)</f>
        <v>0</v>
      </c>
      <c r="P6" s="82">
        <f>SUM((P4+P5)/2*0.4)</f>
        <v>0</v>
      </c>
      <c r="Q6" s="82">
        <f>SUM((Q4+Q5)/2*0.4)</f>
        <v>0</v>
      </c>
      <c r="R6" s="52">
        <f t="shared" si="2"/>
        <v>0</v>
      </c>
    </row>
    <row r="7" spans="1:18" s="41" customFormat="1" ht="18">
      <c r="A7" s="53" t="s">
        <v>45</v>
      </c>
      <c r="B7" s="54" t="s">
        <v>46</v>
      </c>
      <c r="C7">
        <v>8</v>
      </c>
      <c r="D7">
        <v>7.5</v>
      </c>
      <c r="E7">
        <v>7.5</v>
      </c>
      <c r="F7" s="52">
        <f>SUM(C7+D7+E7)/3</f>
        <v>7.666666666666667</v>
      </c>
      <c r="G7">
        <v>8</v>
      </c>
      <c r="H7">
        <v>8</v>
      </c>
      <c r="I7">
        <v>7.5</v>
      </c>
      <c r="J7" s="52">
        <f t="shared" si="0"/>
        <v>7.833333333333333</v>
      </c>
      <c r="K7" s="55">
        <v>8</v>
      </c>
      <c r="L7" s="55">
        <v>7.5</v>
      </c>
      <c r="M7" s="55">
        <v>8</v>
      </c>
      <c r="N7" s="52">
        <f t="shared" si="1"/>
        <v>7.833333333333333</v>
      </c>
      <c r="O7" s="55"/>
      <c r="P7" s="55"/>
      <c r="Q7" s="55"/>
      <c r="R7" s="52">
        <f t="shared" si="2"/>
        <v>0</v>
      </c>
    </row>
    <row r="8" spans="1:18" s="41" customFormat="1" ht="18">
      <c r="A8" s="56"/>
      <c r="B8" s="57" t="s">
        <v>47</v>
      </c>
      <c r="C8" s="58">
        <f>SUM(C7*0.2)</f>
        <v>1.6</v>
      </c>
      <c r="D8" s="58">
        <f>SUM(D7*0.2)</f>
        <v>1.5</v>
      </c>
      <c r="E8" s="58">
        <f>SUM(E7*0.2)</f>
        <v>1.5</v>
      </c>
      <c r="F8" s="52">
        <f aca="true" t="shared" si="3" ref="F8:F13">SUM(C8+D8+E8)/3</f>
        <v>1.5333333333333332</v>
      </c>
      <c r="G8" s="58">
        <f>SUM(G7*0.2)</f>
        <v>1.6</v>
      </c>
      <c r="H8" s="58">
        <f>SUM(H7*0.2)</f>
        <v>1.6</v>
      </c>
      <c r="I8" s="58">
        <f>SUM(I7*0.2)</f>
        <v>1.5</v>
      </c>
      <c r="J8" s="52">
        <f t="shared" si="0"/>
        <v>1.5666666666666667</v>
      </c>
      <c r="K8" s="58">
        <f>SUM(K7*0.2)</f>
        <v>1.6</v>
      </c>
      <c r="L8" s="58">
        <f>SUM(L7*0.2)</f>
        <v>1.5</v>
      </c>
      <c r="M8" s="58">
        <f>SUM(M7*0.2)</f>
        <v>1.6</v>
      </c>
      <c r="N8" s="52">
        <f t="shared" si="1"/>
        <v>1.5666666666666667</v>
      </c>
      <c r="O8" s="58">
        <f>SUM(O7*0.2)</f>
        <v>0</v>
      </c>
      <c r="P8" s="58">
        <f>SUM(P7*0.2)</f>
        <v>0</v>
      </c>
      <c r="Q8" s="58">
        <f>SUM(Q7*0.2)</f>
        <v>0</v>
      </c>
      <c r="R8" s="52">
        <f t="shared" si="2"/>
        <v>0</v>
      </c>
    </row>
    <row r="9" spans="1:18" s="41" customFormat="1" ht="18">
      <c r="A9" s="47" t="s">
        <v>48</v>
      </c>
      <c r="B9" s="60" t="s">
        <v>49</v>
      </c>
      <c r="C9">
        <v>7.5</v>
      </c>
      <c r="D9">
        <v>7</v>
      </c>
      <c r="E9">
        <v>8</v>
      </c>
      <c r="F9" s="52">
        <f t="shared" si="3"/>
        <v>7.5</v>
      </c>
      <c r="G9">
        <v>8</v>
      </c>
      <c r="H9">
        <v>7.5</v>
      </c>
      <c r="I9">
        <v>8</v>
      </c>
      <c r="J9" s="52">
        <f t="shared" si="0"/>
        <v>7.833333333333333</v>
      </c>
      <c r="K9" s="61">
        <v>8</v>
      </c>
      <c r="L9" s="61">
        <v>8</v>
      </c>
      <c r="M9" s="61">
        <v>7.5</v>
      </c>
      <c r="N9" s="52">
        <f t="shared" si="1"/>
        <v>7.833333333333333</v>
      </c>
      <c r="O9" s="61"/>
      <c r="P9" s="61"/>
      <c r="Q9" s="61"/>
      <c r="R9" s="52">
        <f t="shared" si="2"/>
        <v>0</v>
      </c>
    </row>
    <row r="10" spans="1:18" s="41" customFormat="1" ht="18">
      <c r="A10" s="47"/>
      <c r="B10" s="57" t="s">
        <v>50</v>
      </c>
      <c r="C10" s="58">
        <f>SUM(C9*0.3)</f>
        <v>2.25</v>
      </c>
      <c r="D10" s="58">
        <f>SUM(D9*0.3)</f>
        <v>2.1</v>
      </c>
      <c r="E10" s="58">
        <f>SUM(E9*0.3)</f>
        <v>2.4</v>
      </c>
      <c r="F10" s="52">
        <f t="shared" si="3"/>
        <v>2.25</v>
      </c>
      <c r="G10" s="58">
        <f>SUM(G9*0.3)</f>
        <v>2.4</v>
      </c>
      <c r="H10" s="58">
        <f>SUM(H9*0.3)</f>
        <v>2.25</v>
      </c>
      <c r="I10" s="58">
        <f>SUM(I9*0.3)</f>
        <v>2.4</v>
      </c>
      <c r="J10" s="52">
        <f t="shared" si="0"/>
        <v>2.35</v>
      </c>
      <c r="K10" s="58">
        <f>SUM(K9*0.3)</f>
        <v>2.4</v>
      </c>
      <c r="L10" s="58">
        <f>SUM(L9*0.3)</f>
        <v>2.4</v>
      </c>
      <c r="M10" s="58">
        <f>SUM(M9*0.3)</f>
        <v>2.25</v>
      </c>
      <c r="N10" s="52">
        <f t="shared" si="1"/>
        <v>2.35</v>
      </c>
      <c r="O10" s="58">
        <f>SUM(O9*0.3)</f>
        <v>0</v>
      </c>
      <c r="P10" s="58">
        <f>SUM(P9*0.3)</f>
        <v>0</v>
      </c>
      <c r="Q10" s="58">
        <f>SUM(Q9*0.3)</f>
        <v>0</v>
      </c>
      <c r="R10" s="52">
        <f t="shared" si="2"/>
        <v>0</v>
      </c>
    </row>
    <row r="11" spans="1:18" s="41" customFormat="1" ht="18">
      <c r="A11" s="47" t="s">
        <v>51</v>
      </c>
      <c r="B11" s="60" t="s">
        <v>52</v>
      </c>
      <c r="C11">
        <v>8.5</v>
      </c>
      <c r="D11">
        <v>9</v>
      </c>
      <c r="E11">
        <v>8.5</v>
      </c>
      <c r="F11" s="52">
        <f t="shared" si="3"/>
        <v>8.666666666666666</v>
      </c>
      <c r="G11">
        <v>7</v>
      </c>
      <c r="H11">
        <v>7</v>
      </c>
      <c r="I11">
        <v>7.5</v>
      </c>
      <c r="J11" s="52">
        <f t="shared" si="0"/>
        <v>7.166666666666667</v>
      </c>
      <c r="K11" s="61">
        <v>7.5</v>
      </c>
      <c r="L11" s="61">
        <v>7.5</v>
      </c>
      <c r="M11" s="61">
        <v>7.5</v>
      </c>
      <c r="N11" s="52">
        <f t="shared" si="1"/>
        <v>7.5</v>
      </c>
      <c r="O11" s="61"/>
      <c r="P11" s="61"/>
      <c r="Q11" s="61"/>
      <c r="R11" s="52">
        <f t="shared" si="2"/>
        <v>0</v>
      </c>
    </row>
    <row r="12" spans="1:18" s="41" customFormat="1" ht="18">
      <c r="A12" s="62"/>
      <c r="B12" s="57" t="s">
        <v>53</v>
      </c>
      <c r="C12" s="58">
        <f>SUM(C11*0.5)</f>
        <v>4.25</v>
      </c>
      <c r="D12" s="58">
        <f>SUM(D11*0.5)</f>
        <v>4.5</v>
      </c>
      <c r="E12" s="58">
        <f>SUM(E11*0.5)</f>
        <v>4.25</v>
      </c>
      <c r="F12" s="52">
        <f t="shared" si="3"/>
        <v>4.333333333333333</v>
      </c>
      <c r="G12" s="58">
        <f>SUM(G11*0.5)</f>
        <v>3.5</v>
      </c>
      <c r="H12" s="58">
        <f>SUM(H11*0.5)</f>
        <v>3.5</v>
      </c>
      <c r="I12" s="58">
        <f>SUM(I11*0.5)</f>
        <v>3.75</v>
      </c>
      <c r="J12" s="52">
        <f t="shared" si="0"/>
        <v>3.5833333333333335</v>
      </c>
      <c r="K12" s="58">
        <f>SUM(K11*0.5)</f>
        <v>3.75</v>
      </c>
      <c r="L12" s="58">
        <f>SUM(L11*0.5)</f>
        <v>3.75</v>
      </c>
      <c r="M12" s="58">
        <f>SUM(M11*0.5)</f>
        <v>3.75</v>
      </c>
      <c r="N12" s="52">
        <f t="shared" si="1"/>
        <v>3.75</v>
      </c>
      <c r="O12" s="58">
        <f>SUM(O11*0.5)</f>
        <v>0</v>
      </c>
      <c r="P12" s="58">
        <f>SUM(P11*0.5)</f>
        <v>0</v>
      </c>
      <c r="Q12" s="58">
        <f>SUM(Q11*0.5)</f>
        <v>0</v>
      </c>
      <c r="R12" s="52">
        <f t="shared" si="2"/>
        <v>0</v>
      </c>
    </row>
    <row r="13" spans="1:18" s="41" customFormat="1" ht="18">
      <c r="A13" s="49"/>
      <c r="B13" s="63" t="s">
        <v>54</v>
      </c>
      <c r="C13" s="58">
        <f>SUM(C8+C10+C12)*0.6</f>
        <v>4.859999999999999</v>
      </c>
      <c r="D13" s="58">
        <f>SUM(D8+D10+D12)*0.6</f>
        <v>4.859999999999999</v>
      </c>
      <c r="E13" s="58">
        <f>SUM(E8+E10+E12)*0.6</f>
        <v>4.89</v>
      </c>
      <c r="F13" s="52">
        <f t="shared" si="3"/>
        <v>4.87</v>
      </c>
      <c r="G13" s="58">
        <f>SUM(G8+G10+G12)*0.6</f>
        <v>4.5</v>
      </c>
      <c r="H13" s="58">
        <f>SUM(H8+H10+H12)*0.6</f>
        <v>4.409999999999999</v>
      </c>
      <c r="I13" s="58">
        <f>SUM(I8+I10+I12)*0.6</f>
        <v>4.59</v>
      </c>
      <c r="J13" s="52">
        <f t="shared" si="0"/>
        <v>4.5</v>
      </c>
      <c r="K13" s="58">
        <f>SUM(K8+K10+K12)*0.6</f>
        <v>4.6499999999999995</v>
      </c>
      <c r="L13" s="58">
        <f>SUM(L8+L10+L12)*0.6</f>
        <v>4.59</v>
      </c>
      <c r="M13" s="58">
        <f>SUM(M8+M10+M12)*0.6</f>
        <v>4.56</v>
      </c>
      <c r="N13" s="52">
        <f t="shared" si="1"/>
        <v>4.599999999999999</v>
      </c>
      <c r="O13" s="58">
        <f>SUM(O8+O10+O12)*0.6</f>
        <v>0</v>
      </c>
      <c r="P13" s="58">
        <f>SUM(P8+P10+P12)*0.6</f>
        <v>0</v>
      </c>
      <c r="Q13" s="58">
        <f>SUM(Q8+Q10+Q12)*0.6</f>
        <v>0</v>
      </c>
      <c r="R13" s="52">
        <f t="shared" si="2"/>
        <v>0</v>
      </c>
    </row>
    <row r="14" spans="1:18" s="41" customFormat="1" ht="20.25">
      <c r="A14" s="64"/>
      <c r="B14" s="65" t="s">
        <v>17</v>
      </c>
      <c r="C14" s="66">
        <f aca="true" t="shared" si="4" ref="C14:R14">SUM(C6+C13)</f>
        <v>7.66</v>
      </c>
      <c r="D14" s="66">
        <f t="shared" si="4"/>
        <v>7.459999999999999</v>
      </c>
      <c r="E14" s="66">
        <f t="shared" si="4"/>
        <v>7.6899999999999995</v>
      </c>
      <c r="F14" s="67">
        <f t="shared" si="4"/>
        <v>7.6033333333333335</v>
      </c>
      <c r="G14" s="66">
        <f t="shared" si="4"/>
        <v>7.2</v>
      </c>
      <c r="H14" s="66">
        <f t="shared" si="4"/>
        <v>7.109999999999999</v>
      </c>
      <c r="I14" s="66">
        <f t="shared" si="4"/>
        <v>7.390000000000001</v>
      </c>
      <c r="J14" s="83">
        <f t="shared" si="4"/>
        <v>7.233333333333334</v>
      </c>
      <c r="K14" s="66">
        <f t="shared" si="4"/>
        <v>7.6499999999999995</v>
      </c>
      <c r="L14" s="66">
        <f t="shared" si="4"/>
        <v>7.6899999999999995</v>
      </c>
      <c r="M14" s="66">
        <f t="shared" si="4"/>
        <v>7.46</v>
      </c>
      <c r="N14" s="83">
        <f t="shared" si="4"/>
        <v>7.599999999999999</v>
      </c>
      <c r="O14" s="66">
        <f t="shared" si="4"/>
        <v>0</v>
      </c>
      <c r="P14" s="66">
        <f t="shared" si="4"/>
        <v>0</v>
      </c>
      <c r="Q14" s="66">
        <f t="shared" si="4"/>
        <v>0</v>
      </c>
      <c r="R14" s="83">
        <f t="shared" si="4"/>
        <v>0</v>
      </c>
    </row>
    <row r="15" spans="1:18" s="74" customFormat="1" ht="23.25">
      <c r="A15" s="68"/>
      <c r="B15" s="69" t="s">
        <v>55</v>
      </c>
      <c r="C15" s="70"/>
      <c r="D15" s="70"/>
      <c r="E15" s="71"/>
      <c r="F15" s="84"/>
      <c r="G15" s="73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</row>
    <row r="16" ht="12.75">
      <c r="B16" t="s">
        <v>56</v>
      </c>
    </row>
    <row r="18" spans="2:18" ht="12.75"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19" spans="2:18" ht="12.75"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3:18" ht="12.75"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3:18" ht="12.75"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3:18" ht="12.7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3:18" ht="12.75"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3:18" ht="12.75"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3:18" ht="12.75"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3:18" ht="12.75"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3:18" ht="12.75"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3:18" ht="12.75"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</sheetData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workbookViewId="0" topLeftCell="A1">
      <selection activeCell="S13" sqref="S13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18" width="5.375" style="0" customWidth="1"/>
  </cols>
  <sheetData>
    <row r="1" ht="30.75" customHeight="1"/>
    <row r="2" spans="1:18" s="35" customFormat="1" ht="36" customHeight="1">
      <c r="A2" s="28" t="s">
        <v>32</v>
      </c>
      <c r="B2" s="29" t="s">
        <v>33</v>
      </c>
      <c r="C2" s="30" t="s">
        <v>60</v>
      </c>
      <c r="D2" s="22"/>
      <c r="E2" s="31"/>
      <c r="F2" s="32"/>
      <c r="G2" s="31" t="s">
        <v>61</v>
      </c>
      <c r="H2" s="22"/>
      <c r="I2" s="31"/>
      <c r="J2" s="32"/>
      <c r="K2" s="31" t="s">
        <v>62</v>
      </c>
      <c r="L2" s="22"/>
      <c r="M2" s="31"/>
      <c r="N2" s="32"/>
      <c r="O2" s="31" t="s">
        <v>63</v>
      </c>
      <c r="P2" s="22"/>
      <c r="Q2" s="31"/>
      <c r="R2" s="32"/>
    </row>
    <row r="3" spans="1:18" s="41" customFormat="1" ht="37.5" customHeight="1">
      <c r="A3" s="36"/>
      <c r="B3" s="37" t="s">
        <v>39</v>
      </c>
      <c r="C3" s="78">
        <v>1</v>
      </c>
      <c r="D3" s="78">
        <v>2</v>
      </c>
      <c r="E3" s="78">
        <v>3</v>
      </c>
      <c r="F3" s="38"/>
      <c r="G3" s="78">
        <v>1</v>
      </c>
      <c r="H3" s="78">
        <v>2</v>
      </c>
      <c r="I3" s="78">
        <v>3</v>
      </c>
      <c r="J3" s="38"/>
      <c r="K3" s="78">
        <v>1</v>
      </c>
      <c r="L3" s="78">
        <v>2</v>
      </c>
      <c r="M3" s="78">
        <v>3</v>
      </c>
      <c r="N3" s="38"/>
      <c r="O3" s="78">
        <v>1</v>
      </c>
      <c r="P3" s="78">
        <v>2</v>
      </c>
      <c r="Q3" s="78">
        <v>3</v>
      </c>
      <c r="R3" s="38"/>
    </row>
    <row r="4" spans="1:18" s="41" customFormat="1" ht="18">
      <c r="A4" s="42" t="s">
        <v>40</v>
      </c>
      <c r="B4" s="85" t="s">
        <v>41</v>
      </c>
      <c r="C4" s="80"/>
      <c r="D4" s="80"/>
      <c r="E4" s="80"/>
      <c r="F4" s="52">
        <f aca="true" t="shared" si="0" ref="F4:F13">SUM(C4+D4+E4)/3</f>
        <v>0</v>
      </c>
      <c r="G4" s="80"/>
      <c r="H4" s="80"/>
      <c r="I4" s="80"/>
      <c r="J4" s="52">
        <f aca="true" t="shared" si="1" ref="J4:J13">SUM(G4+H4+I4)/3</f>
        <v>0</v>
      </c>
      <c r="K4" s="80"/>
      <c r="L4" s="80"/>
      <c r="M4" s="80"/>
      <c r="N4" s="52">
        <f aca="true" t="shared" si="2" ref="N4:N13">SUM(K4+L4+M4)/3</f>
        <v>0</v>
      </c>
      <c r="O4" s="80"/>
      <c r="P4" s="80"/>
      <c r="Q4" s="80"/>
      <c r="R4" s="52">
        <f aca="true" t="shared" si="3" ref="R4:R13">SUM(O4+P4+Q4)/3</f>
        <v>0</v>
      </c>
    </row>
    <row r="5" spans="1:18" s="41" customFormat="1" ht="18">
      <c r="A5" s="47" t="s">
        <v>42</v>
      </c>
      <c r="B5" s="86" t="s">
        <v>43</v>
      </c>
      <c r="C5" s="81"/>
      <c r="D5" s="81"/>
      <c r="E5" s="81"/>
      <c r="F5" s="52">
        <f t="shared" si="0"/>
        <v>0</v>
      </c>
      <c r="G5" s="81"/>
      <c r="H5" s="81"/>
      <c r="I5" s="81"/>
      <c r="J5" s="52">
        <f t="shared" si="1"/>
        <v>0</v>
      </c>
      <c r="K5" s="81"/>
      <c r="L5" s="81"/>
      <c r="M5" s="81"/>
      <c r="N5" s="52">
        <f t="shared" si="2"/>
        <v>0</v>
      </c>
      <c r="O5" s="81"/>
      <c r="P5" s="81"/>
      <c r="Q5" s="81"/>
      <c r="R5" s="52">
        <f t="shared" si="3"/>
        <v>0</v>
      </c>
    </row>
    <row r="6" spans="1:18" s="41" customFormat="1" ht="18">
      <c r="A6" s="49"/>
      <c r="B6" s="50" t="s">
        <v>44</v>
      </c>
      <c r="C6" s="82">
        <f>SUM((C4+C5)/2*0.4)</f>
        <v>0</v>
      </c>
      <c r="D6" s="82">
        <f>SUM((D4+D5)/2*0.4)</f>
        <v>0</v>
      </c>
      <c r="E6" s="82">
        <f>SUM((E4+E5)/2*0.4)</f>
        <v>0</v>
      </c>
      <c r="F6" s="52">
        <f t="shared" si="0"/>
        <v>0</v>
      </c>
      <c r="G6" s="82">
        <f>SUM((G4+G5)/2*0.4)</f>
        <v>0</v>
      </c>
      <c r="H6" s="82">
        <f>SUM((H4+H5)/2*0.4)</f>
        <v>0</v>
      </c>
      <c r="I6" s="82">
        <f>SUM((I4+I5)/2*0.4)</f>
        <v>0</v>
      </c>
      <c r="J6" s="52">
        <f t="shared" si="1"/>
        <v>0</v>
      </c>
      <c r="K6" s="82">
        <f>SUM((K4+K5)/2*0.4)</f>
        <v>0</v>
      </c>
      <c r="L6" s="82">
        <f>SUM((L4+L5)/2*0.4)</f>
        <v>0</v>
      </c>
      <c r="M6" s="82">
        <f>SUM((M4+M5)/2*0.4)</f>
        <v>0</v>
      </c>
      <c r="N6" s="52">
        <f t="shared" si="2"/>
        <v>0</v>
      </c>
      <c r="O6" s="82">
        <f>SUM((O4+O5)/2*0.4)</f>
        <v>0</v>
      </c>
      <c r="P6" s="82">
        <f>SUM((P4+P5)/2*0.4)</f>
        <v>0</v>
      </c>
      <c r="Q6" s="82">
        <f>SUM((Q4+Q5)/2*0.4)</f>
        <v>0</v>
      </c>
      <c r="R6" s="52">
        <f t="shared" si="3"/>
        <v>0</v>
      </c>
    </row>
    <row r="7" spans="1:18" s="41" customFormat="1" ht="18">
      <c r="A7" s="53" t="s">
        <v>45</v>
      </c>
      <c r="B7" s="54" t="s">
        <v>46</v>
      </c>
      <c r="C7" s="55"/>
      <c r="D7" s="55"/>
      <c r="E7" s="55"/>
      <c r="F7" s="52">
        <f t="shared" si="0"/>
        <v>0</v>
      </c>
      <c r="G7" s="55"/>
      <c r="H7" s="55"/>
      <c r="I7" s="55"/>
      <c r="J7" s="52">
        <f t="shared" si="1"/>
        <v>0</v>
      </c>
      <c r="K7" s="55"/>
      <c r="L7" s="55"/>
      <c r="M7" s="55"/>
      <c r="N7" s="52">
        <f t="shared" si="2"/>
        <v>0</v>
      </c>
      <c r="O7" s="55"/>
      <c r="P7" s="55"/>
      <c r="Q7" s="55"/>
      <c r="R7" s="52">
        <f t="shared" si="3"/>
        <v>0</v>
      </c>
    </row>
    <row r="8" spans="1:18" s="41" customFormat="1" ht="18">
      <c r="A8" s="56"/>
      <c r="B8" s="57" t="s">
        <v>47</v>
      </c>
      <c r="C8" s="58">
        <f>SUM(C7*0.2)</f>
        <v>0</v>
      </c>
      <c r="D8" s="58">
        <f>SUM(D7*0.2)</f>
        <v>0</v>
      </c>
      <c r="E8" s="58">
        <f>SUM(E7*0.2)</f>
        <v>0</v>
      </c>
      <c r="F8" s="52">
        <f t="shared" si="0"/>
        <v>0</v>
      </c>
      <c r="G8" s="58">
        <f>SUM(G7*0.2)</f>
        <v>0</v>
      </c>
      <c r="H8" s="58">
        <f>SUM(H7*0.2)</f>
        <v>0</v>
      </c>
      <c r="I8" s="58">
        <f>SUM(I7*0.2)</f>
        <v>0</v>
      </c>
      <c r="J8" s="52">
        <f t="shared" si="1"/>
        <v>0</v>
      </c>
      <c r="K8" s="58">
        <f>SUM(K7*0.2)</f>
        <v>0</v>
      </c>
      <c r="L8" s="58">
        <f>SUM(L7*0.2)</f>
        <v>0</v>
      </c>
      <c r="M8" s="58">
        <f>SUM(M7*0.2)</f>
        <v>0</v>
      </c>
      <c r="N8" s="52">
        <f t="shared" si="2"/>
        <v>0</v>
      </c>
      <c r="O8" s="58">
        <f>SUM(O7*0.2)</f>
        <v>0</v>
      </c>
      <c r="P8" s="58">
        <f>SUM(P7*0.2)</f>
        <v>0</v>
      </c>
      <c r="Q8" s="58">
        <f>SUM(Q7*0.2)</f>
        <v>0</v>
      </c>
      <c r="R8" s="52">
        <f t="shared" si="3"/>
        <v>0</v>
      </c>
    </row>
    <row r="9" spans="1:18" s="41" customFormat="1" ht="18">
      <c r="A9" s="47" t="s">
        <v>48</v>
      </c>
      <c r="B9" s="60" t="s">
        <v>49</v>
      </c>
      <c r="C9" s="61"/>
      <c r="D9" s="61"/>
      <c r="E9" s="61"/>
      <c r="F9" s="52">
        <f t="shared" si="0"/>
        <v>0</v>
      </c>
      <c r="G9" s="61"/>
      <c r="H9" s="61"/>
      <c r="I9" s="61"/>
      <c r="J9" s="52">
        <f t="shared" si="1"/>
        <v>0</v>
      </c>
      <c r="K9" s="61"/>
      <c r="L9" s="61"/>
      <c r="M9" s="61"/>
      <c r="N9" s="52">
        <f t="shared" si="2"/>
        <v>0</v>
      </c>
      <c r="O9" s="61"/>
      <c r="P9" s="61"/>
      <c r="Q9" s="61"/>
      <c r="R9" s="52">
        <f t="shared" si="3"/>
        <v>0</v>
      </c>
    </row>
    <row r="10" spans="1:18" s="41" customFormat="1" ht="18">
      <c r="A10" s="47"/>
      <c r="B10" s="57" t="s">
        <v>50</v>
      </c>
      <c r="C10" s="58">
        <f>SUM(C9*0.3)</f>
        <v>0</v>
      </c>
      <c r="D10" s="58">
        <f>SUM(D9*0.3)</f>
        <v>0</v>
      </c>
      <c r="E10" s="58">
        <f>SUM(E9*0.3)</f>
        <v>0</v>
      </c>
      <c r="F10" s="52">
        <f t="shared" si="0"/>
        <v>0</v>
      </c>
      <c r="G10" s="58">
        <f>SUM(G9*0.3)</f>
        <v>0</v>
      </c>
      <c r="H10" s="58">
        <f>SUM(H9*0.3)</f>
        <v>0</v>
      </c>
      <c r="I10" s="58">
        <f>SUM(I9*0.3)</f>
        <v>0</v>
      </c>
      <c r="J10" s="52">
        <f t="shared" si="1"/>
        <v>0</v>
      </c>
      <c r="K10" s="58">
        <f>SUM(K9*0.3)</f>
        <v>0</v>
      </c>
      <c r="L10" s="58">
        <f>SUM(L9*0.3)</f>
        <v>0</v>
      </c>
      <c r="M10" s="58">
        <f>SUM(M9*0.3)</f>
        <v>0</v>
      </c>
      <c r="N10" s="52">
        <f t="shared" si="2"/>
        <v>0</v>
      </c>
      <c r="O10" s="58">
        <f>SUM(O9*0.3)</f>
        <v>0</v>
      </c>
      <c r="P10" s="58">
        <f>SUM(P9*0.3)</f>
        <v>0</v>
      </c>
      <c r="Q10" s="58">
        <f>SUM(Q9*0.3)</f>
        <v>0</v>
      </c>
      <c r="R10" s="52">
        <f t="shared" si="3"/>
        <v>0</v>
      </c>
    </row>
    <row r="11" spans="1:18" s="41" customFormat="1" ht="18">
      <c r="A11" s="47" t="s">
        <v>51</v>
      </c>
      <c r="B11" s="60" t="s">
        <v>52</v>
      </c>
      <c r="C11" s="61"/>
      <c r="D11" s="61"/>
      <c r="E11" s="61"/>
      <c r="F11" s="52">
        <f t="shared" si="0"/>
        <v>0</v>
      </c>
      <c r="G11" s="61"/>
      <c r="H11" s="61"/>
      <c r="I11" s="61"/>
      <c r="J11" s="52">
        <f t="shared" si="1"/>
        <v>0</v>
      </c>
      <c r="K11" s="61"/>
      <c r="L11" s="61"/>
      <c r="M11" s="61"/>
      <c r="N11" s="52">
        <f t="shared" si="2"/>
        <v>0</v>
      </c>
      <c r="O11" s="61"/>
      <c r="P11" s="61"/>
      <c r="Q11" s="61"/>
      <c r="R11" s="52">
        <f t="shared" si="3"/>
        <v>0</v>
      </c>
    </row>
    <row r="12" spans="1:18" s="41" customFormat="1" ht="18">
      <c r="A12" s="62"/>
      <c r="B12" s="57" t="s">
        <v>53</v>
      </c>
      <c r="C12" s="58">
        <f>SUM(C11*0.5)</f>
        <v>0</v>
      </c>
      <c r="D12" s="58">
        <f>SUM(D11*0.5)</f>
        <v>0</v>
      </c>
      <c r="E12" s="58">
        <f>SUM(E11*0.5)</f>
        <v>0</v>
      </c>
      <c r="F12" s="52">
        <f t="shared" si="0"/>
        <v>0</v>
      </c>
      <c r="G12" s="58">
        <f>SUM(G11*0.5)</f>
        <v>0</v>
      </c>
      <c r="H12" s="58">
        <f>SUM(H11*0.5)</f>
        <v>0</v>
      </c>
      <c r="I12" s="58">
        <f>SUM(I11*0.5)</f>
        <v>0</v>
      </c>
      <c r="J12" s="52">
        <f t="shared" si="1"/>
        <v>0</v>
      </c>
      <c r="K12" s="58">
        <f>SUM(K11*0.5)</f>
        <v>0</v>
      </c>
      <c r="L12" s="58">
        <f>SUM(L11*0.5)</f>
        <v>0</v>
      </c>
      <c r="M12" s="58">
        <f>SUM(M11*0.5)</f>
        <v>0</v>
      </c>
      <c r="N12" s="52">
        <f t="shared" si="2"/>
        <v>0</v>
      </c>
      <c r="O12" s="58">
        <f>SUM(O11*0.5)</f>
        <v>0</v>
      </c>
      <c r="P12" s="58">
        <f>SUM(P11*0.5)</f>
        <v>0</v>
      </c>
      <c r="Q12" s="58">
        <f>SUM(Q11*0.5)</f>
        <v>0</v>
      </c>
      <c r="R12" s="52">
        <f t="shared" si="3"/>
        <v>0</v>
      </c>
    </row>
    <row r="13" spans="1:18" s="41" customFormat="1" ht="18">
      <c r="A13" s="49"/>
      <c r="B13" s="63" t="s">
        <v>54</v>
      </c>
      <c r="C13" s="58">
        <f>SUM(C8+C10+C12)*0.6</f>
        <v>0</v>
      </c>
      <c r="D13" s="58">
        <f>SUM(D8+D10+D12)*0.6</f>
        <v>0</v>
      </c>
      <c r="E13" s="58">
        <f>SUM(E8+E10+E12)*0.6</f>
        <v>0</v>
      </c>
      <c r="F13" s="52">
        <f t="shared" si="0"/>
        <v>0</v>
      </c>
      <c r="G13" s="58">
        <f>SUM(G8+G10+G12)*0.6</f>
        <v>0</v>
      </c>
      <c r="H13" s="58">
        <f>SUM(H8+H10+H12)*0.6</f>
        <v>0</v>
      </c>
      <c r="I13" s="58">
        <f>SUM(I8+I10+I12)*0.6</f>
        <v>0</v>
      </c>
      <c r="J13" s="52">
        <f t="shared" si="1"/>
        <v>0</v>
      </c>
      <c r="K13" s="58">
        <f>SUM(K8+K10+K12)*0.6</f>
        <v>0</v>
      </c>
      <c r="L13" s="58">
        <f>SUM(L8+L10+L12)*0.6</f>
        <v>0</v>
      </c>
      <c r="M13" s="58">
        <f>SUM(M8+M10+M12)*0.6</f>
        <v>0</v>
      </c>
      <c r="N13" s="52">
        <f t="shared" si="2"/>
        <v>0</v>
      </c>
      <c r="O13" s="58">
        <f>SUM(O8+O10+O12)*0.6</f>
        <v>0</v>
      </c>
      <c r="P13" s="58">
        <f>SUM(P8+P10+P12)*0.6</f>
        <v>0</v>
      </c>
      <c r="Q13" s="58">
        <f>SUM(Q8+Q10+Q12)*0.6</f>
        <v>0</v>
      </c>
      <c r="R13" s="52">
        <f t="shared" si="3"/>
        <v>0</v>
      </c>
    </row>
    <row r="14" spans="1:18" s="41" customFormat="1" ht="20.25">
      <c r="A14" s="64"/>
      <c r="B14" s="65" t="s">
        <v>17</v>
      </c>
      <c r="C14" s="66">
        <f aca="true" t="shared" si="4" ref="C14:R14">SUM(C6+C13)</f>
        <v>0</v>
      </c>
      <c r="D14" s="66">
        <f t="shared" si="4"/>
        <v>0</v>
      </c>
      <c r="E14" s="66">
        <f t="shared" si="4"/>
        <v>0</v>
      </c>
      <c r="F14" s="83">
        <f t="shared" si="4"/>
        <v>0</v>
      </c>
      <c r="G14" s="66">
        <f t="shared" si="4"/>
        <v>0</v>
      </c>
      <c r="H14" s="66">
        <f t="shared" si="4"/>
        <v>0</v>
      </c>
      <c r="I14" s="66">
        <f t="shared" si="4"/>
        <v>0</v>
      </c>
      <c r="J14" s="83">
        <f t="shared" si="4"/>
        <v>0</v>
      </c>
      <c r="K14" s="66">
        <f t="shared" si="4"/>
        <v>0</v>
      </c>
      <c r="L14" s="66">
        <f t="shared" si="4"/>
        <v>0</v>
      </c>
      <c r="M14" s="66">
        <f t="shared" si="4"/>
        <v>0</v>
      </c>
      <c r="N14" s="83">
        <f t="shared" si="4"/>
        <v>0</v>
      </c>
      <c r="O14" s="66">
        <f t="shared" si="4"/>
        <v>0</v>
      </c>
      <c r="P14" s="66">
        <f t="shared" si="4"/>
        <v>0</v>
      </c>
      <c r="Q14" s="66">
        <f t="shared" si="4"/>
        <v>0</v>
      </c>
      <c r="R14" s="83">
        <f t="shared" si="4"/>
        <v>0</v>
      </c>
    </row>
    <row r="15" spans="1:18" s="74" customFormat="1" ht="23.25">
      <c r="A15" s="68"/>
      <c r="B15" s="69" t="s">
        <v>55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</row>
    <row r="16" ht="12.75">
      <c r="B16" t="s">
        <v>56</v>
      </c>
    </row>
    <row r="18" spans="2:18" ht="12.75"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19" spans="2:18" ht="12.75"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3:18" ht="12.75"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3:18" ht="12.75"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3:18" ht="12.7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3:18" ht="12.75"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3:18" ht="12.75"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3:18" ht="12.75"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3:18" ht="12.75"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3:18" ht="12.75"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3:18" ht="12.75"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</sheetData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workbookViewId="0" topLeftCell="A1">
      <selection activeCell="G11" sqref="G11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18" width="5.375" style="0" customWidth="1"/>
  </cols>
  <sheetData>
    <row r="1" ht="30.75" customHeight="1"/>
    <row r="2" spans="1:18" s="35" customFormat="1" ht="36" customHeight="1">
      <c r="A2" s="28" t="s">
        <v>32</v>
      </c>
      <c r="B2" s="29" t="s">
        <v>33</v>
      </c>
      <c r="C2" s="30" t="s">
        <v>64</v>
      </c>
      <c r="D2" s="22"/>
      <c r="E2" s="31"/>
      <c r="F2" s="32"/>
      <c r="G2" s="31" t="s">
        <v>65</v>
      </c>
      <c r="H2" s="22"/>
      <c r="I2" s="31"/>
      <c r="J2" s="32"/>
      <c r="K2" s="31" t="s">
        <v>66</v>
      </c>
      <c r="L2" s="22" t="s">
        <v>67</v>
      </c>
      <c r="M2" s="31"/>
      <c r="N2" s="32"/>
      <c r="O2" s="31" t="s">
        <v>68</v>
      </c>
      <c r="P2" s="22">
        <f>(Zápis!C39)</f>
        <v>0</v>
      </c>
      <c r="Q2" s="31"/>
      <c r="R2" s="32"/>
    </row>
    <row r="3" spans="1:18" s="41" customFormat="1" ht="37.5" customHeight="1">
      <c r="A3" s="36"/>
      <c r="B3" s="37" t="s">
        <v>39</v>
      </c>
      <c r="C3" s="78">
        <v>1</v>
      </c>
      <c r="D3" s="78">
        <v>2</v>
      </c>
      <c r="E3" s="78">
        <v>3</v>
      </c>
      <c r="F3" s="38"/>
      <c r="G3" s="78">
        <v>1</v>
      </c>
      <c r="H3" s="78">
        <v>2</v>
      </c>
      <c r="I3" s="78">
        <v>3</v>
      </c>
      <c r="J3" s="38"/>
      <c r="K3" s="78">
        <v>1</v>
      </c>
      <c r="L3" s="78">
        <v>2</v>
      </c>
      <c r="M3" s="78">
        <v>3</v>
      </c>
      <c r="N3" s="38"/>
      <c r="O3" s="78">
        <v>1</v>
      </c>
      <c r="P3" s="78">
        <v>2</v>
      </c>
      <c r="Q3" s="78">
        <v>3</v>
      </c>
      <c r="R3" s="38"/>
    </row>
    <row r="4" spans="1:18" s="41" customFormat="1" ht="18">
      <c r="A4" s="42" t="s">
        <v>40</v>
      </c>
      <c r="B4" s="85" t="s">
        <v>41</v>
      </c>
      <c r="C4" s="80"/>
      <c r="D4" s="80"/>
      <c r="E4" s="80"/>
      <c r="F4" s="52">
        <f aca="true" t="shared" si="0" ref="F4:F13">SUM(C4+D4+E4)/3</f>
        <v>0</v>
      </c>
      <c r="G4" s="80"/>
      <c r="H4" s="80"/>
      <c r="I4" s="80"/>
      <c r="J4" s="52">
        <f aca="true" t="shared" si="1" ref="J4:J13">SUM(G4+H4+I4)/3</f>
        <v>0</v>
      </c>
      <c r="K4" s="80"/>
      <c r="L4" s="80"/>
      <c r="M4" s="80"/>
      <c r="N4" s="52">
        <f aca="true" t="shared" si="2" ref="N4:N13">SUM(K4+L4+M4)/3</f>
        <v>0</v>
      </c>
      <c r="O4" s="80"/>
      <c r="P4" s="80"/>
      <c r="Q4" s="80"/>
      <c r="R4" s="52">
        <f aca="true" t="shared" si="3" ref="R4:R13">SUM(O4+P4+Q4)/3</f>
        <v>0</v>
      </c>
    </row>
    <row r="5" spans="1:18" s="41" customFormat="1" ht="18">
      <c r="A5" s="47" t="s">
        <v>42</v>
      </c>
      <c r="B5" s="86" t="s">
        <v>43</v>
      </c>
      <c r="C5" s="81"/>
      <c r="D5" s="81"/>
      <c r="E5" s="81"/>
      <c r="F5" s="52">
        <f t="shared" si="0"/>
        <v>0</v>
      </c>
      <c r="G5" s="81"/>
      <c r="H5" s="81"/>
      <c r="I5" s="81"/>
      <c r="J5" s="52">
        <f t="shared" si="1"/>
        <v>0</v>
      </c>
      <c r="K5" s="81"/>
      <c r="L5" s="81"/>
      <c r="M5" s="81"/>
      <c r="N5" s="52">
        <f t="shared" si="2"/>
        <v>0</v>
      </c>
      <c r="O5" s="81"/>
      <c r="P5" s="81"/>
      <c r="Q5" s="81"/>
      <c r="R5" s="52">
        <f t="shared" si="3"/>
        <v>0</v>
      </c>
    </row>
    <row r="6" spans="1:18" s="41" customFormat="1" ht="18">
      <c r="A6" s="49"/>
      <c r="B6" s="50" t="s">
        <v>44</v>
      </c>
      <c r="C6" s="82">
        <f>SUM((C4+C5)/2*0.4)</f>
        <v>0</v>
      </c>
      <c r="D6" s="82">
        <f>SUM((D4+D5)/2*0.4)</f>
        <v>0</v>
      </c>
      <c r="E6" s="82">
        <f>SUM((E4+E5)/2*0.4)</f>
        <v>0</v>
      </c>
      <c r="F6" s="52">
        <f t="shared" si="0"/>
        <v>0</v>
      </c>
      <c r="G6" s="82">
        <f>SUM((G4+G5)/2*0.4)</f>
        <v>0</v>
      </c>
      <c r="H6" s="82">
        <f>SUM((H4+H5)/2*0.4)</f>
        <v>0</v>
      </c>
      <c r="I6" s="82">
        <f>SUM((I4+I5)/2*0.4)</f>
        <v>0</v>
      </c>
      <c r="J6" s="52">
        <f t="shared" si="1"/>
        <v>0</v>
      </c>
      <c r="K6" s="82">
        <f>SUM((K4+K5)/2*0.4)</f>
        <v>0</v>
      </c>
      <c r="L6" s="82">
        <f>SUM((L4+L5)/2*0.4)</f>
        <v>0</v>
      </c>
      <c r="M6" s="82">
        <f>SUM((M4+M5)/2*0.4)</f>
        <v>0</v>
      </c>
      <c r="N6" s="52">
        <f t="shared" si="2"/>
        <v>0</v>
      </c>
      <c r="O6" s="82">
        <f>SUM((O4+O5)/2*0.4)</f>
        <v>0</v>
      </c>
      <c r="P6" s="82">
        <f>SUM((P4+P5)/2*0.4)</f>
        <v>0</v>
      </c>
      <c r="Q6" s="82">
        <f>SUM((Q4+Q5)/2*0.4)</f>
        <v>0</v>
      </c>
      <c r="R6" s="52">
        <f t="shared" si="3"/>
        <v>0</v>
      </c>
    </row>
    <row r="7" spans="1:18" s="41" customFormat="1" ht="18">
      <c r="A7" s="53" t="s">
        <v>45</v>
      </c>
      <c r="B7" s="54" t="s">
        <v>46</v>
      </c>
      <c r="C7" s="55"/>
      <c r="D7" s="55"/>
      <c r="E7" s="55"/>
      <c r="F7" s="52">
        <f t="shared" si="0"/>
        <v>0</v>
      </c>
      <c r="G7" s="55"/>
      <c r="H7" s="55"/>
      <c r="I7" s="55"/>
      <c r="J7" s="52">
        <f t="shared" si="1"/>
        <v>0</v>
      </c>
      <c r="K7" s="55"/>
      <c r="L7" s="55"/>
      <c r="M7" s="55"/>
      <c r="N7" s="52">
        <f t="shared" si="2"/>
        <v>0</v>
      </c>
      <c r="O7" s="55"/>
      <c r="P7" s="55"/>
      <c r="Q7" s="55"/>
      <c r="R7" s="52">
        <f t="shared" si="3"/>
        <v>0</v>
      </c>
    </row>
    <row r="8" spans="1:18" s="41" customFormat="1" ht="18">
      <c r="A8" s="56"/>
      <c r="B8" s="57" t="s">
        <v>47</v>
      </c>
      <c r="C8" s="58">
        <f>SUM(C7*0.2)</f>
        <v>0</v>
      </c>
      <c r="D8" s="58">
        <f>SUM(D7*0.2)</f>
        <v>0</v>
      </c>
      <c r="E8" s="58">
        <f>SUM(E7*0.2)</f>
        <v>0</v>
      </c>
      <c r="F8" s="52">
        <f t="shared" si="0"/>
        <v>0</v>
      </c>
      <c r="G8" s="58">
        <f>SUM(G7*0.2)</f>
        <v>0</v>
      </c>
      <c r="H8" s="58">
        <f>SUM(H7*0.2)</f>
        <v>0</v>
      </c>
      <c r="I8" s="58">
        <f>SUM(I7*0.2)</f>
        <v>0</v>
      </c>
      <c r="J8" s="52">
        <f t="shared" si="1"/>
        <v>0</v>
      </c>
      <c r="K8" s="58">
        <f>SUM(K7*0.2)</f>
        <v>0</v>
      </c>
      <c r="L8" s="58">
        <f>SUM(L7*0.2)</f>
        <v>0</v>
      </c>
      <c r="M8" s="58">
        <f>SUM(M7*0.2)</f>
        <v>0</v>
      </c>
      <c r="N8" s="52">
        <f t="shared" si="2"/>
        <v>0</v>
      </c>
      <c r="O8" s="58">
        <f>SUM(O7*0.2)</f>
        <v>0</v>
      </c>
      <c r="P8" s="58">
        <f>SUM(P7*0.2)</f>
        <v>0</v>
      </c>
      <c r="Q8" s="58">
        <f>SUM(Q7*0.2)</f>
        <v>0</v>
      </c>
      <c r="R8" s="52">
        <f t="shared" si="3"/>
        <v>0</v>
      </c>
    </row>
    <row r="9" spans="1:18" s="41" customFormat="1" ht="18">
      <c r="A9" s="47" t="s">
        <v>48</v>
      </c>
      <c r="B9" s="60" t="s">
        <v>49</v>
      </c>
      <c r="C9" s="61"/>
      <c r="D9" s="61"/>
      <c r="E9" s="61"/>
      <c r="F9" s="52">
        <f t="shared" si="0"/>
        <v>0</v>
      </c>
      <c r="G9" s="61"/>
      <c r="H9" s="61"/>
      <c r="I9" s="61"/>
      <c r="J9" s="52">
        <f t="shared" si="1"/>
        <v>0</v>
      </c>
      <c r="K9" s="61"/>
      <c r="L9" s="61"/>
      <c r="M9" s="61"/>
      <c r="N9" s="52">
        <f t="shared" si="2"/>
        <v>0</v>
      </c>
      <c r="O9" s="61"/>
      <c r="P9" s="61"/>
      <c r="Q9" s="61"/>
      <c r="R9" s="52">
        <f t="shared" si="3"/>
        <v>0</v>
      </c>
    </row>
    <row r="10" spans="1:18" s="41" customFormat="1" ht="18">
      <c r="A10" s="47"/>
      <c r="B10" s="57" t="s">
        <v>50</v>
      </c>
      <c r="C10" s="58">
        <f>SUM(C9*0.3)</f>
        <v>0</v>
      </c>
      <c r="D10" s="58">
        <f>SUM(D9*0.3)</f>
        <v>0</v>
      </c>
      <c r="E10" s="58">
        <f>SUM(E9*0.3)</f>
        <v>0</v>
      </c>
      <c r="F10" s="52">
        <f t="shared" si="0"/>
        <v>0</v>
      </c>
      <c r="G10" s="58">
        <f>SUM(G9*0.3)</f>
        <v>0</v>
      </c>
      <c r="H10" s="58">
        <f>SUM(H9*0.3)</f>
        <v>0</v>
      </c>
      <c r="I10" s="58">
        <f>SUM(I9*0.3)</f>
        <v>0</v>
      </c>
      <c r="J10" s="52">
        <f t="shared" si="1"/>
        <v>0</v>
      </c>
      <c r="K10" s="58">
        <f>SUM(K9*0.3)</f>
        <v>0</v>
      </c>
      <c r="L10" s="58">
        <f>SUM(L9*0.3)</f>
        <v>0</v>
      </c>
      <c r="M10" s="58">
        <f>SUM(M9*0.3)</f>
        <v>0</v>
      </c>
      <c r="N10" s="52">
        <f t="shared" si="2"/>
        <v>0</v>
      </c>
      <c r="O10" s="58">
        <f>SUM(O9*0.3)</f>
        <v>0</v>
      </c>
      <c r="P10" s="58">
        <f>SUM(P9*0.3)</f>
        <v>0</v>
      </c>
      <c r="Q10" s="58">
        <f>SUM(Q9*0.3)</f>
        <v>0</v>
      </c>
      <c r="R10" s="52">
        <f t="shared" si="3"/>
        <v>0</v>
      </c>
    </row>
    <row r="11" spans="1:18" s="41" customFormat="1" ht="18">
      <c r="A11" s="47" t="s">
        <v>51</v>
      </c>
      <c r="B11" s="60" t="s">
        <v>52</v>
      </c>
      <c r="C11" s="61"/>
      <c r="D11" s="61"/>
      <c r="E11" s="61"/>
      <c r="F11" s="52">
        <f t="shared" si="0"/>
        <v>0</v>
      </c>
      <c r="G11" s="61"/>
      <c r="H11" s="61"/>
      <c r="I11" s="61"/>
      <c r="J11" s="52">
        <f t="shared" si="1"/>
        <v>0</v>
      </c>
      <c r="K11" s="61"/>
      <c r="L11" s="61"/>
      <c r="M11" s="61"/>
      <c r="N11" s="52">
        <f t="shared" si="2"/>
        <v>0</v>
      </c>
      <c r="O11" s="61"/>
      <c r="P11" s="61"/>
      <c r="Q11" s="61"/>
      <c r="R11" s="52">
        <f t="shared" si="3"/>
        <v>0</v>
      </c>
    </row>
    <row r="12" spans="1:18" s="41" customFormat="1" ht="18">
      <c r="A12" s="62"/>
      <c r="B12" s="57" t="s">
        <v>53</v>
      </c>
      <c r="C12" s="58">
        <f>SUM(C11*0.5)</f>
        <v>0</v>
      </c>
      <c r="D12" s="58">
        <f>SUM(D11*0.5)</f>
        <v>0</v>
      </c>
      <c r="E12" s="58">
        <f>SUM(E11*0.5)</f>
        <v>0</v>
      </c>
      <c r="F12" s="52">
        <f t="shared" si="0"/>
        <v>0</v>
      </c>
      <c r="G12" s="58">
        <f>SUM(G11*0.5)</f>
        <v>0</v>
      </c>
      <c r="H12" s="58">
        <f>SUM(H11*0.5)</f>
        <v>0</v>
      </c>
      <c r="I12" s="58">
        <f>SUM(I11*0.5)</f>
        <v>0</v>
      </c>
      <c r="J12" s="52">
        <f t="shared" si="1"/>
        <v>0</v>
      </c>
      <c r="K12" s="58">
        <f>SUM(K11*0.5)</f>
        <v>0</v>
      </c>
      <c r="L12" s="58">
        <f>SUM(L11*0.5)</f>
        <v>0</v>
      </c>
      <c r="M12" s="58">
        <f>SUM(M11*0.5)</f>
        <v>0</v>
      </c>
      <c r="N12" s="52">
        <f t="shared" si="2"/>
        <v>0</v>
      </c>
      <c r="O12" s="58">
        <f>SUM(O11*0.5)</f>
        <v>0</v>
      </c>
      <c r="P12" s="58">
        <f>SUM(P11*0.5)</f>
        <v>0</v>
      </c>
      <c r="Q12" s="58">
        <f>SUM(Q11*0.5)</f>
        <v>0</v>
      </c>
      <c r="R12" s="52">
        <f t="shared" si="3"/>
        <v>0</v>
      </c>
    </row>
    <row r="13" spans="1:18" s="41" customFormat="1" ht="18">
      <c r="A13" s="49"/>
      <c r="B13" s="63" t="s">
        <v>54</v>
      </c>
      <c r="C13" s="58">
        <f>SUM(C8+C10+C12)*0.6</f>
        <v>0</v>
      </c>
      <c r="D13" s="58">
        <f>SUM(D8+D10+D12)*0.6</f>
        <v>0</v>
      </c>
      <c r="E13" s="58">
        <f>SUM(E8+E10+E12)*0.6</f>
        <v>0</v>
      </c>
      <c r="F13" s="52">
        <f t="shared" si="0"/>
        <v>0</v>
      </c>
      <c r="G13" s="58">
        <f>SUM(G8+G10+G12)*0.6</f>
        <v>0</v>
      </c>
      <c r="H13" s="58">
        <f>SUM(H8+H10+H12)*0.6</f>
        <v>0</v>
      </c>
      <c r="I13" s="58">
        <f>SUM(I8+I10+I12)*0.6</f>
        <v>0</v>
      </c>
      <c r="J13" s="52">
        <f t="shared" si="1"/>
        <v>0</v>
      </c>
      <c r="K13" s="58">
        <f>SUM(K8+K10+K12)*0.6</f>
        <v>0</v>
      </c>
      <c r="L13" s="58">
        <f>SUM(L8+L10+L12)*0.6</f>
        <v>0</v>
      </c>
      <c r="M13" s="58">
        <f>SUM(M8+M10+M12)*0.6</f>
        <v>0</v>
      </c>
      <c r="N13" s="52">
        <f t="shared" si="2"/>
        <v>0</v>
      </c>
      <c r="O13" s="58">
        <f>SUM(O8+O10+O12)*0.6</f>
        <v>0</v>
      </c>
      <c r="P13" s="58">
        <f>SUM(P8+P10+P12)*0.6</f>
        <v>0</v>
      </c>
      <c r="Q13" s="58">
        <f>SUM(Q8+Q10+Q12)*0.6</f>
        <v>0</v>
      </c>
      <c r="R13" s="52">
        <f t="shared" si="3"/>
        <v>0</v>
      </c>
    </row>
    <row r="14" spans="1:18" s="41" customFormat="1" ht="20.25">
      <c r="A14" s="64"/>
      <c r="B14" s="65" t="s">
        <v>17</v>
      </c>
      <c r="C14" s="66">
        <f aca="true" t="shared" si="4" ref="C14:R14">SUM(C6+C13)</f>
        <v>0</v>
      </c>
      <c r="D14" s="66">
        <f t="shared" si="4"/>
        <v>0</v>
      </c>
      <c r="E14" s="66">
        <f t="shared" si="4"/>
        <v>0</v>
      </c>
      <c r="F14" s="83">
        <f t="shared" si="4"/>
        <v>0</v>
      </c>
      <c r="G14" s="66">
        <f t="shared" si="4"/>
        <v>0</v>
      </c>
      <c r="H14" s="66">
        <f t="shared" si="4"/>
        <v>0</v>
      </c>
      <c r="I14" s="66">
        <f t="shared" si="4"/>
        <v>0</v>
      </c>
      <c r="J14" s="83">
        <f t="shared" si="4"/>
        <v>0</v>
      </c>
      <c r="K14" s="66">
        <f t="shared" si="4"/>
        <v>0</v>
      </c>
      <c r="L14" s="66">
        <f t="shared" si="4"/>
        <v>0</v>
      </c>
      <c r="M14" s="66">
        <f t="shared" si="4"/>
        <v>0</v>
      </c>
      <c r="N14" s="83">
        <f t="shared" si="4"/>
        <v>0</v>
      </c>
      <c r="O14" s="66">
        <f t="shared" si="4"/>
        <v>0</v>
      </c>
      <c r="P14" s="66">
        <f t="shared" si="4"/>
        <v>0</v>
      </c>
      <c r="Q14" s="66">
        <f t="shared" si="4"/>
        <v>0</v>
      </c>
      <c r="R14" s="83">
        <f t="shared" si="4"/>
        <v>0</v>
      </c>
    </row>
    <row r="15" spans="1:18" s="74" customFormat="1" ht="23.25">
      <c r="A15" s="68"/>
      <c r="B15" s="69" t="s">
        <v>55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</row>
    <row r="16" ht="12.75">
      <c r="B16" t="s">
        <v>56</v>
      </c>
    </row>
    <row r="18" spans="2:18" ht="12.75"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19" spans="2:18" ht="12.75"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3:18" ht="12.75"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3:18" ht="12.75"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3:18" ht="12.7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3:18" ht="12.75"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3:18" ht="12.75"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3:18" ht="12.75"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3:18" ht="12.75"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3:18" ht="12.75"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3:18" ht="12.75"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</sheetData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workbookViewId="0" topLeftCell="A1">
      <selection activeCell="P2" sqref="P2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18" width="5.375" style="0" customWidth="1"/>
  </cols>
  <sheetData>
    <row r="1" ht="30.75" customHeight="1"/>
    <row r="2" spans="1:18" s="35" customFormat="1" ht="36" customHeight="1">
      <c r="A2" s="28" t="s">
        <v>32</v>
      </c>
      <c r="B2" s="29" t="s">
        <v>33</v>
      </c>
      <c r="C2" s="30" t="s">
        <v>69</v>
      </c>
      <c r="D2" s="22">
        <f>(Zápis!C40)</f>
        <v>0</v>
      </c>
      <c r="E2" s="31"/>
      <c r="F2" s="32"/>
      <c r="G2" s="31" t="s">
        <v>70</v>
      </c>
      <c r="H2" s="22">
        <f>(Zápis!C41)</f>
        <v>0</v>
      </c>
      <c r="I2" s="31"/>
      <c r="J2" s="32"/>
      <c r="K2" s="31" t="s">
        <v>71</v>
      </c>
      <c r="L2" s="22">
        <f>(Zápis!C42)</f>
        <v>0</v>
      </c>
      <c r="M2" s="31"/>
      <c r="N2" s="32"/>
      <c r="O2" s="31" t="s">
        <v>72</v>
      </c>
      <c r="P2" s="22">
        <f>(Zápis!C43)</f>
        <v>0</v>
      </c>
      <c r="Q2" s="31"/>
      <c r="R2" s="32"/>
    </row>
    <row r="3" spans="1:18" s="41" customFormat="1" ht="37.5" customHeight="1">
      <c r="A3" s="36"/>
      <c r="B3" s="37" t="s">
        <v>39</v>
      </c>
      <c r="C3" s="78">
        <v>1</v>
      </c>
      <c r="D3" s="78">
        <v>2</v>
      </c>
      <c r="E3" s="78">
        <v>3</v>
      </c>
      <c r="F3" s="38"/>
      <c r="G3" s="78">
        <v>1</v>
      </c>
      <c r="H3" s="78">
        <v>2</v>
      </c>
      <c r="I3" s="78">
        <v>3</v>
      </c>
      <c r="J3" s="38"/>
      <c r="K3" s="78">
        <v>1</v>
      </c>
      <c r="L3" s="78">
        <v>2</v>
      </c>
      <c r="M3" s="78">
        <v>3</v>
      </c>
      <c r="N3" s="38"/>
      <c r="O3" s="78">
        <v>1</v>
      </c>
      <c r="P3" s="78">
        <v>2</v>
      </c>
      <c r="Q3" s="78">
        <v>3</v>
      </c>
      <c r="R3" s="38"/>
    </row>
    <row r="4" spans="1:18" s="41" customFormat="1" ht="18">
      <c r="A4" s="42" t="s">
        <v>40</v>
      </c>
      <c r="B4" s="85" t="s">
        <v>41</v>
      </c>
      <c r="C4" s="80"/>
      <c r="D4" s="80"/>
      <c r="E4" s="80"/>
      <c r="F4" s="52">
        <f aca="true" t="shared" si="0" ref="F4:F13">SUM(C4+D4+E4)/3</f>
        <v>0</v>
      </c>
      <c r="G4" s="80"/>
      <c r="H4" s="80"/>
      <c r="I4" s="80"/>
      <c r="J4" s="52">
        <f aca="true" t="shared" si="1" ref="J4:J13">SUM(G4+H4+I4)/3</f>
        <v>0</v>
      </c>
      <c r="K4" s="80"/>
      <c r="L4" s="80"/>
      <c r="M4" s="80"/>
      <c r="N4" s="52">
        <f aca="true" t="shared" si="2" ref="N4:N13">SUM(K4+L4+M4)/3</f>
        <v>0</v>
      </c>
      <c r="O4" s="80"/>
      <c r="P4" s="80"/>
      <c r="Q4" s="80"/>
      <c r="R4" s="52">
        <f aca="true" t="shared" si="3" ref="R4:R13">SUM(O4+P4+Q4)/3</f>
        <v>0</v>
      </c>
    </row>
    <row r="5" spans="1:18" s="41" customFormat="1" ht="18">
      <c r="A5" s="47" t="s">
        <v>42</v>
      </c>
      <c r="B5" s="86" t="s">
        <v>43</v>
      </c>
      <c r="C5" s="81"/>
      <c r="D5" s="81"/>
      <c r="E5" s="81"/>
      <c r="F5" s="52">
        <f t="shared" si="0"/>
        <v>0</v>
      </c>
      <c r="G5" s="81"/>
      <c r="H5" s="81"/>
      <c r="I5" s="81"/>
      <c r="J5" s="52">
        <f t="shared" si="1"/>
        <v>0</v>
      </c>
      <c r="K5" s="81"/>
      <c r="L5" s="81"/>
      <c r="M5" s="81"/>
      <c r="N5" s="52">
        <f t="shared" si="2"/>
        <v>0</v>
      </c>
      <c r="O5" s="81"/>
      <c r="P5" s="81"/>
      <c r="Q5" s="81"/>
      <c r="R5" s="52">
        <f t="shared" si="3"/>
        <v>0</v>
      </c>
    </row>
    <row r="6" spans="1:18" s="41" customFormat="1" ht="18">
      <c r="A6" s="49"/>
      <c r="B6" s="50" t="s">
        <v>44</v>
      </c>
      <c r="C6" s="82">
        <f>SUM((C4+C5)/2*0.4)</f>
        <v>0</v>
      </c>
      <c r="D6" s="82">
        <f>SUM((D4+D5)/2*0.4)</f>
        <v>0</v>
      </c>
      <c r="E6" s="82">
        <f>SUM((E4+E5)/2*0.4)</f>
        <v>0</v>
      </c>
      <c r="F6" s="52">
        <f t="shared" si="0"/>
        <v>0</v>
      </c>
      <c r="G6" s="82">
        <f>SUM((G4+G5)/2*0.4)</f>
        <v>0</v>
      </c>
      <c r="H6" s="82">
        <f>SUM((H4+H5)/2*0.4)</f>
        <v>0</v>
      </c>
      <c r="I6" s="82">
        <f>SUM((I4+I5)/2*0.4)</f>
        <v>0</v>
      </c>
      <c r="J6" s="52">
        <f t="shared" si="1"/>
        <v>0</v>
      </c>
      <c r="K6" s="82">
        <f>SUM((K4+K5)/2*0.4)</f>
        <v>0</v>
      </c>
      <c r="L6" s="82">
        <f>SUM((L4+L5)/2*0.4)</f>
        <v>0</v>
      </c>
      <c r="M6" s="82">
        <f>SUM((M4+M5)/2*0.4)</f>
        <v>0</v>
      </c>
      <c r="N6" s="52">
        <f t="shared" si="2"/>
        <v>0</v>
      </c>
      <c r="O6" s="82">
        <f>SUM((O4+O5)/2*0.4)</f>
        <v>0</v>
      </c>
      <c r="P6" s="82">
        <f>SUM((P4+P5)/2*0.4)</f>
        <v>0</v>
      </c>
      <c r="Q6" s="82">
        <f>SUM((Q4+Q5)/2*0.4)</f>
        <v>0</v>
      </c>
      <c r="R6" s="52">
        <f t="shared" si="3"/>
        <v>0</v>
      </c>
    </row>
    <row r="7" spans="1:18" s="41" customFormat="1" ht="18">
      <c r="A7" s="53" t="s">
        <v>45</v>
      </c>
      <c r="B7" s="54" t="s">
        <v>73</v>
      </c>
      <c r="C7" s="55"/>
      <c r="D7" s="55"/>
      <c r="E7" s="55"/>
      <c r="F7" s="52">
        <f t="shared" si="0"/>
        <v>0</v>
      </c>
      <c r="G7" s="55"/>
      <c r="H7" s="55"/>
      <c r="I7" s="55"/>
      <c r="J7" s="52">
        <f t="shared" si="1"/>
        <v>0</v>
      </c>
      <c r="K7" s="55"/>
      <c r="L7" s="55"/>
      <c r="M7" s="55"/>
      <c r="N7" s="52">
        <f t="shared" si="2"/>
        <v>0</v>
      </c>
      <c r="O7" s="55"/>
      <c r="P7" s="55"/>
      <c r="Q7" s="55"/>
      <c r="R7" s="52">
        <f t="shared" si="3"/>
        <v>0</v>
      </c>
    </row>
    <row r="8" spans="1:18" s="41" customFormat="1" ht="18">
      <c r="A8" s="56"/>
      <c r="B8" s="57" t="s">
        <v>47</v>
      </c>
      <c r="C8" s="58">
        <f>SUM(C7*0.2)</f>
        <v>0</v>
      </c>
      <c r="D8" s="58">
        <f>SUM(D7*0.2)</f>
        <v>0</v>
      </c>
      <c r="E8" s="58">
        <f>SUM(E7*0.2)</f>
        <v>0</v>
      </c>
      <c r="F8" s="52">
        <f t="shared" si="0"/>
        <v>0</v>
      </c>
      <c r="G8" s="58">
        <f>SUM(G7*0.2)</f>
        <v>0</v>
      </c>
      <c r="H8" s="58">
        <f>SUM(H7*0.2)</f>
        <v>0</v>
      </c>
      <c r="I8" s="58">
        <f>SUM(I7*0.2)</f>
        <v>0</v>
      </c>
      <c r="J8" s="52">
        <f t="shared" si="1"/>
        <v>0</v>
      </c>
      <c r="K8" s="58">
        <f>SUM(K7*0.2)</f>
        <v>0</v>
      </c>
      <c r="L8" s="58">
        <f>SUM(L7*0.2)</f>
        <v>0</v>
      </c>
      <c r="M8" s="58">
        <f>SUM(M7*0.2)</f>
        <v>0</v>
      </c>
      <c r="N8" s="52">
        <f t="shared" si="2"/>
        <v>0</v>
      </c>
      <c r="O8" s="58">
        <f>SUM(O7*0.2)</f>
        <v>0</v>
      </c>
      <c r="P8" s="58">
        <f>SUM(P7*0.2)</f>
        <v>0</v>
      </c>
      <c r="Q8" s="58">
        <f>SUM(Q7*0.2)</f>
        <v>0</v>
      </c>
      <c r="R8" s="52">
        <f t="shared" si="3"/>
        <v>0</v>
      </c>
    </row>
    <row r="9" spans="1:18" s="41" customFormat="1" ht="18">
      <c r="A9" s="47" t="s">
        <v>48</v>
      </c>
      <c r="B9" s="60" t="s">
        <v>74</v>
      </c>
      <c r="C9" s="61"/>
      <c r="D9" s="61"/>
      <c r="E9" s="61"/>
      <c r="F9" s="52">
        <f t="shared" si="0"/>
        <v>0</v>
      </c>
      <c r="G9" s="61"/>
      <c r="H9" s="61"/>
      <c r="I9" s="61"/>
      <c r="J9" s="52">
        <f t="shared" si="1"/>
        <v>0</v>
      </c>
      <c r="K9" s="61"/>
      <c r="L9" s="61"/>
      <c r="M9" s="61"/>
      <c r="N9" s="52">
        <f t="shared" si="2"/>
        <v>0</v>
      </c>
      <c r="O9" s="61"/>
      <c r="P9" s="61"/>
      <c r="Q9" s="61"/>
      <c r="R9" s="52">
        <f t="shared" si="3"/>
        <v>0</v>
      </c>
    </row>
    <row r="10" spans="1:18" s="41" customFormat="1" ht="18">
      <c r="A10" s="47"/>
      <c r="B10" s="57" t="s">
        <v>50</v>
      </c>
      <c r="C10" s="58">
        <f>SUM(C9*0.3)</f>
        <v>0</v>
      </c>
      <c r="D10" s="58">
        <f>SUM(D9*0.3)</f>
        <v>0</v>
      </c>
      <c r="E10" s="58">
        <f>SUM(E9*0.3)</f>
        <v>0</v>
      </c>
      <c r="F10" s="52">
        <f t="shared" si="0"/>
        <v>0</v>
      </c>
      <c r="G10" s="58">
        <f>SUM(G9*0.3)</f>
        <v>0</v>
      </c>
      <c r="H10" s="58">
        <f>SUM(H9*0.3)</f>
        <v>0</v>
      </c>
      <c r="I10" s="58">
        <f>SUM(I9*0.3)</f>
        <v>0</v>
      </c>
      <c r="J10" s="52">
        <f t="shared" si="1"/>
        <v>0</v>
      </c>
      <c r="K10" s="58">
        <f>SUM(K9*0.3)</f>
        <v>0</v>
      </c>
      <c r="L10" s="58">
        <f>SUM(L9*0.3)</f>
        <v>0</v>
      </c>
      <c r="M10" s="58">
        <f>SUM(M9*0.3)</f>
        <v>0</v>
      </c>
      <c r="N10" s="52">
        <f t="shared" si="2"/>
        <v>0</v>
      </c>
      <c r="O10" s="58">
        <f>SUM(O9*0.3)</f>
        <v>0</v>
      </c>
      <c r="P10" s="58">
        <f>SUM(P9*0.3)</f>
        <v>0</v>
      </c>
      <c r="Q10" s="58">
        <f>SUM(Q9*0.3)</f>
        <v>0</v>
      </c>
      <c r="R10" s="52">
        <f t="shared" si="3"/>
        <v>0</v>
      </c>
    </row>
    <row r="11" spans="1:18" s="41" customFormat="1" ht="18">
      <c r="A11" s="47" t="s">
        <v>51</v>
      </c>
      <c r="B11" s="60" t="s">
        <v>49</v>
      </c>
      <c r="C11" s="61"/>
      <c r="D11" s="61"/>
      <c r="E11" s="61"/>
      <c r="F11" s="52">
        <f t="shared" si="0"/>
        <v>0</v>
      </c>
      <c r="G11" s="61"/>
      <c r="H11" s="61"/>
      <c r="I11" s="61"/>
      <c r="J11" s="52">
        <f t="shared" si="1"/>
        <v>0</v>
      </c>
      <c r="K11" s="61"/>
      <c r="L11" s="61"/>
      <c r="M11" s="61"/>
      <c r="N11" s="52">
        <f t="shared" si="2"/>
        <v>0</v>
      </c>
      <c r="O11" s="61"/>
      <c r="P11" s="61"/>
      <c r="Q11" s="61"/>
      <c r="R11" s="52">
        <f t="shared" si="3"/>
        <v>0</v>
      </c>
    </row>
    <row r="12" spans="1:18" s="41" customFormat="1" ht="18">
      <c r="A12" s="62"/>
      <c r="B12" s="57" t="s">
        <v>53</v>
      </c>
      <c r="C12" s="58">
        <f>SUM(C11*0.5)</f>
        <v>0</v>
      </c>
      <c r="D12" s="58">
        <f>SUM(D11*0.5)</f>
        <v>0</v>
      </c>
      <c r="E12" s="58">
        <f>SUM(E11*0.5)</f>
        <v>0</v>
      </c>
      <c r="F12" s="52">
        <f t="shared" si="0"/>
        <v>0</v>
      </c>
      <c r="G12" s="58">
        <f>SUM(G11*0.5)</f>
        <v>0</v>
      </c>
      <c r="H12" s="58">
        <f>SUM(H11*0.5)</f>
        <v>0</v>
      </c>
      <c r="I12" s="58">
        <f>SUM(I11*0.5)</f>
        <v>0</v>
      </c>
      <c r="J12" s="52">
        <f t="shared" si="1"/>
        <v>0</v>
      </c>
      <c r="K12" s="58">
        <f>SUM(K11*0.5)</f>
        <v>0</v>
      </c>
      <c r="L12" s="58">
        <f>SUM(L11*0.5)</f>
        <v>0</v>
      </c>
      <c r="M12" s="58">
        <f>SUM(M11*0.5)</f>
        <v>0</v>
      </c>
      <c r="N12" s="52">
        <f t="shared" si="2"/>
        <v>0</v>
      </c>
      <c r="O12" s="58">
        <f>SUM(O11*0.5)</f>
        <v>0</v>
      </c>
      <c r="P12" s="58">
        <f>SUM(P11*0.5)</f>
        <v>0</v>
      </c>
      <c r="Q12" s="58">
        <f>SUM(Q11*0.5)</f>
        <v>0</v>
      </c>
      <c r="R12" s="52">
        <f t="shared" si="3"/>
        <v>0</v>
      </c>
    </row>
    <row r="13" spans="1:18" s="41" customFormat="1" ht="18">
      <c r="A13" s="49"/>
      <c r="B13" s="63" t="s">
        <v>54</v>
      </c>
      <c r="C13" s="58">
        <f>SUM(C8+C10+C12)*0.6</f>
        <v>0</v>
      </c>
      <c r="D13" s="58">
        <f>SUM(D8+D10+D12)*0.6</f>
        <v>0</v>
      </c>
      <c r="E13" s="58">
        <f>SUM(E8+E10+E12)*0.6</f>
        <v>0</v>
      </c>
      <c r="F13" s="52">
        <f t="shared" si="0"/>
        <v>0</v>
      </c>
      <c r="G13" s="58">
        <f>SUM(G8+G10+G12)*0.6</f>
        <v>0</v>
      </c>
      <c r="H13" s="58">
        <f>SUM(H8+H10+H12)*0.6</f>
        <v>0</v>
      </c>
      <c r="I13" s="58">
        <f>SUM(I8+I10+I12)*0.6</f>
        <v>0</v>
      </c>
      <c r="J13" s="52">
        <f t="shared" si="1"/>
        <v>0</v>
      </c>
      <c r="K13" s="58">
        <f>SUM(K8+K10+K12)*0.6</f>
        <v>0</v>
      </c>
      <c r="L13" s="58">
        <f>SUM(L8+L10+L12)*0.6</f>
        <v>0</v>
      </c>
      <c r="M13" s="58">
        <f>SUM(M8+M10+M12)*0.6</f>
        <v>0</v>
      </c>
      <c r="N13" s="52">
        <f t="shared" si="2"/>
        <v>0</v>
      </c>
      <c r="O13" s="58">
        <f>SUM(O8+O10+O12)*0.6</f>
        <v>0</v>
      </c>
      <c r="P13" s="58">
        <f>SUM(P8+P10+P12)*0.6</f>
        <v>0</v>
      </c>
      <c r="Q13" s="58">
        <f>SUM(Q8+Q10+Q12)*0.6</f>
        <v>0</v>
      </c>
      <c r="R13" s="52">
        <f t="shared" si="3"/>
        <v>0</v>
      </c>
    </row>
    <row r="14" spans="1:18" s="41" customFormat="1" ht="20.25">
      <c r="A14" s="64"/>
      <c r="B14" s="65" t="s">
        <v>17</v>
      </c>
      <c r="C14" s="66">
        <f aca="true" t="shared" si="4" ref="C14:R14">SUM(C6+C13)</f>
        <v>0</v>
      </c>
      <c r="D14" s="66">
        <f t="shared" si="4"/>
        <v>0</v>
      </c>
      <c r="E14" s="66">
        <f t="shared" si="4"/>
        <v>0</v>
      </c>
      <c r="F14" s="83">
        <f t="shared" si="4"/>
        <v>0</v>
      </c>
      <c r="G14" s="66">
        <f t="shared" si="4"/>
        <v>0</v>
      </c>
      <c r="H14" s="66">
        <f t="shared" si="4"/>
        <v>0</v>
      </c>
      <c r="I14" s="66">
        <f t="shared" si="4"/>
        <v>0</v>
      </c>
      <c r="J14" s="83">
        <f t="shared" si="4"/>
        <v>0</v>
      </c>
      <c r="K14" s="66">
        <f t="shared" si="4"/>
        <v>0</v>
      </c>
      <c r="L14" s="66">
        <f t="shared" si="4"/>
        <v>0</v>
      </c>
      <c r="M14" s="66">
        <f t="shared" si="4"/>
        <v>0</v>
      </c>
      <c r="N14" s="83">
        <f t="shared" si="4"/>
        <v>0</v>
      </c>
      <c r="O14" s="66">
        <f t="shared" si="4"/>
        <v>0</v>
      </c>
      <c r="P14" s="66">
        <f t="shared" si="4"/>
        <v>0</v>
      </c>
      <c r="Q14" s="66">
        <f t="shared" si="4"/>
        <v>0</v>
      </c>
      <c r="R14" s="83">
        <f t="shared" si="4"/>
        <v>0</v>
      </c>
    </row>
    <row r="15" spans="1:18" s="74" customFormat="1" ht="23.25">
      <c r="A15" s="68"/>
      <c r="B15" s="69" t="s">
        <v>55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</row>
    <row r="16" ht="12.75">
      <c r="B16" t="s">
        <v>56</v>
      </c>
    </row>
    <row r="18" spans="2:18" ht="12.75"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19" spans="2:18" ht="12.75"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3:18" ht="12.75"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3:18" ht="12.75"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3:18" ht="12.7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3:18" ht="12.75"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3:18" ht="12.75"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3:18" ht="12.75"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3:18" ht="12.75"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3:18" ht="12.75"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3:18" ht="12.75"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</sheetData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Eliáš</dc:creator>
  <cp:keywords/>
  <dc:description/>
  <cp:lastModifiedBy>Domas</cp:lastModifiedBy>
  <cp:lastPrinted>2007-03-08T09:04:13Z</cp:lastPrinted>
  <dcterms:created xsi:type="dcterms:W3CDTF">2005-01-03T21:09:46Z</dcterms:created>
  <dcterms:modified xsi:type="dcterms:W3CDTF">2008-03-17T16:56:28Z</dcterms:modified>
  <cp:category/>
  <cp:version/>
  <cp:contentType/>
  <cp:contentStatus/>
  <cp:revision>1</cp:revision>
</cp:coreProperties>
</file>