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Zápis" sheetId="1" r:id="rId1"/>
    <sheet name="Kůň 1_3" sheetId="2" r:id="rId2"/>
    <sheet name="Kůň 4_6" sheetId="3" r:id="rId3"/>
    <sheet name="Kůň 7_9" sheetId="4" r:id="rId4"/>
    <sheet name="Kůň 10_12" sheetId="5" r:id="rId5"/>
    <sheet name="Kůň 16_18" sheetId="6" r:id="rId6"/>
    <sheet name="Kůň 13_15 " sheetId="7" r:id="rId7"/>
    <sheet name="Kůň 19_21" sheetId="8" r:id="rId8"/>
    <sheet name="Kůň 5_8" sheetId="9" state="hidden" r:id="rId9"/>
    <sheet name="Kůň 9_12" sheetId="10" state="hidden" r:id="rId10"/>
    <sheet name="List1" sheetId="11" state="hidden" r:id="rId11"/>
  </sheets>
  <definedNames>
    <definedName name="_">#REF!</definedName>
    <definedName name="__2">'Kůň 1_3'!$B$17</definedName>
    <definedName name="__2_3">'Kůň 4_6'!$B$17</definedName>
    <definedName name="__2_4">'Kůň 7_9'!$B$17</definedName>
    <definedName name="__2_5">'Kůň 10_12'!$B$17</definedName>
    <definedName name="__2_6">'Kůň 13_15 '!$B$17</definedName>
    <definedName name="__2_7">'Kůň 16_18'!$B$17</definedName>
    <definedName name="__2_8">'Kůň 19_21'!$B$17</definedName>
    <definedName name="__3">'Kůň 5_8'!$B$17</definedName>
    <definedName name="__4">'Kůň 9_12'!$B$17</definedName>
    <definedName name="__5">#REF!</definedName>
    <definedName name="_C2">#REF!</definedName>
    <definedName name="_C2_2">'Kůň 1_3'!$B$17</definedName>
    <definedName name="_C2_2_3">'Kůň 4_6'!$B$17</definedName>
    <definedName name="_C2_2_4">'Kůň 7_9'!$B$17</definedName>
    <definedName name="_C2_2_5">'Kůň 10_12'!$B$17</definedName>
    <definedName name="_C2_2_6">'Kůň 13_15 '!$B$17</definedName>
    <definedName name="_C2_2_7">'Kůň 16_18'!$B$17</definedName>
    <definedName name="_C2_2_8">'Kůň 19_21'!$B$17</definedName>
    <definedName name="_C2_3">'Kůň 5_8'!$B$17</definedName>
    <definedName name="_C2_4">'Kůň 9_12'!$B$17</definedName>
    <definedName name="_C2_5">#REF!</definedName>
  </definedNames>
  <calcPr fullCalcOnLoad="1"/>
</workbook>
</file>

<file path=xl/sharedStrings.xml><?xml version="1.0" encoding="utf-8"?>
<sst xmlns="http://schemas.openxmlformats.org/spreadsheetml/2006/main" count="356" uniqueCount="138">
  <si>
    <t>SVAZ CHOVATELŮ ČESKÉHO TEPLOKREVNÍKA</t>
  </si>
  <si>
    <t>U Hřebčince 479,397 01 Písek,tel.: 382 224 144</t>
  </si>
  <si>
    <t>e-mail:  info@schct.cz,   http://www.schct.cz</t>
  </si>
  <si>
    <t>PROTOKOL o konání zkoušky (skok ve volnosti)</t>
  </si>
  <si>
    <t>Místo konání:</t>
  </si>
  <si>
    <t>Tlumačov</t>
  </si>
  <si>
    <t>Datum :</t>
  </si>
  <si>
    <t>Předseda komise</t>
  </si>
  <si>
    <t>MVDr.Sedláček Pavel</t>
  </si>
  <si>
    <t>Kincl  Josef</t>
  </si>
  <si>
    <t>Rédl Jaroslav</t>
  </si>
  <si>
    <t>Ing.Mamica Leopold</t>
  </si>
  <si>
    <t>Hošák Stanislav ml.</t>
  </si>
  <si>
    <t>Kůň</t>
  </si>
  <si>
    <t>Výžeh</t>
  </si>
  <si>
    <t>Jméno klisny</t>
  </si>
  <si>
    <t>Otec kl.</t>
  </si>
  <si>
    <t>Majitel</t>
  </si>
  <si>
    <t>Body</t>
  </si>
  <si>
    <t>53/360</t>
  </si>
  <si>
    <t>VILAR</t>
  </si>
  <si>
    <t>2736 Lantaan</t>
  </si>
  <si>
    <t>K.Růžička ml., Velké Němčice</t>
  </si>
  <si>
    <t>ELIM.</t>
  </si>
  <si>
    <t>26/235</t>
  </si>
  <si>
    <t>CAROLINE</t>
  </si>
  <si>
    <t>662 Carbido</t>
  </si>
  <si>
    <t>L.Konvalinka, Bohy</t>
  </si>
  <si>
    <t xml:space="preserve">20/648 </t>
  </si>
  <si>
    <t>CRACATOA</t>
  </si>
  <si>
    <t>996 Volonter-T</t>
  </si>
  <si>
    <t>M.Šafratová, Louňovice p.Bl.</t>
  </si>
  <si>
    <t>1/766</t>
  </si>
  <si>
    <t>SHEYLA</t>
  </si>
  <si>
    <t>R.Šafrata, Louňovice p.Bl.</t>
  </si>
  <si>
    <t>48/756</t>
  </si>
  <si>
    <t>FONTENDAME</t>
  </si>
  <si>
    <t>472 P XVI-64</t>
  </si>
  <si>
    <t>R.Skřivan, Litomyšl</t>
  </si>
  <si>
    <t>65/102</t>
  </si>
  <si>
    <t>ILUSION DREAM</t>
  </si>
  <si>
    <t>411 Comero</t>
  </si>
  <si>
    <t>M.Žilinská, Dolní Domaslavice</t>
  </si>
  <si>
    <t>63/658</t>
  </si>
  <si>
    <t>GIN FIZZ</t>
  </si>
  <si>
    <t>2765 Cassilius</t>
  </si>
  <si>
    <t>E.Fillová, Velké Meziříčí</t>
  </si>
  <si>
    <t>8/55</t>
  </si>
  <si>
    <t>CANDIDE</t>
  </si>
  <si>
    <t>2778 Armando B</t>
  </si>
  <si>
    <t>R.Marťáková, Šestajovice</t>
  </si>
  <si>
    <t>53/367</t>
  </si>
  <si>
    <t>LA LYRIA</t>
  </si>
  <si>
    <t>J.Šabata, Velké Němčice</t>
  </si>
  <si>
    <t>16/715</t>
  </si>
  <si>
    <t>LAREDA</t>
  </si>
  <si>
    <t>2805 Le Patron</t>
  </si>
  <si>
    <t>Z.Hrnčíř, Proseč pod Křem.</t>
  </si>
  <si>
    <t>65/101</t>
  </si>
  <si>
    <t>ILLINOIS</t>
  </si>
  <si>
    <t>2950 Wilson</t>
  </si>
  <si>
    <t>S.Žilinský, Dolní Domaslavice</t>
  </si>
  <si>
    <t>57/963</t>
  </si>
  <si>
    <t>MELANIE</t>
  </si>
  <si>
    <t>6148 Mill Pond</t>
  </si>
  <si>
    <t>I.Sedláčková, Kojetín</t>
  </si>
  <si>
    <t>67/67</t>
  </si>
  <si>
    <t>AGNES-Z</t>
  </si>
  <si>
    <t>814 Catango Z</t>
  </si>
  <si>
    <t>J.Petřek, Zubří</t>
  </si>
  <si>
    <t>29/567</t>
  </si>
  <si>
    <t>EPONA</t>
  </si>
  <si>
    <t>2640 Radegast</t>
  </si>
  <si>
    <t>V.Rédl, Bernartice</t>
  </si>
  <si>
    <t>11/347</t>
  </si>
  <si>
    <t>MAMEHA</t>
  </si>
  <si>
    <t>1072 Lordano</t>
  </si>
  <si>
    <t>S.Richtrová, Třebčice</t>
  </si>
  <si>
    <t>5/760</t>
  </si>
  <si>
    <t>VANDA B</t>
  </si>
  <si>
    <t>K.Vrátníková, Předbořice</t>
  </si>
  <si>
    <t xml:space="preserve">57/958 </t>
  </si>
  <si>
    <t>ASPEN-P</t>
  </si>
  <si>
    <t>2920 Al Campo</t>
  </si>
  <si>
    <t>A.Pospíšilík, Pravčice</t>
  </si>
  <si>
    <t>13/388</t>
  </si>
  <si>
    <t>SALINA</t>
  </si>
  <si>
    <t>536 Lopez-17</t>
  </si>
  <si>
    <t>L.Hrušková, Planá</t>
  </si>
  <si>
    <t>Podpis členů komise:</t>
  </si>
  <si>
    <r>
      <t xml:space="preserve">    </t>
    </r>
    <r>
      <rPr>
        <b/>
        <sz val="20"/>
        <rFont val="Lucida Sans Unicode"/>
        <family val="0"/>
      </rPr>
      <t xml:space="preserve">       </t>
    </r>
    <r>
      <rPr>
        <b/>
        <sz val="20"/>
        <rFont val="Arial CE"/>
        <family val="2"/>
      </rPr>
      <t>Kůň</t>
    </r>
  </si>
  <si>
    <r>
      <t xml:space="preserve">     </t>
    </r>
    <r>
      <rPr>
        <b/>
        <sz val="16"/>
        <rFont val="Lucida Sans Unicode"/>
        <family val="0"/>
      </rPr>
      <t xml:space="preserve"> </t>
    </r>
    <r>
      <rPr>
        <b/>
        <sz val="16"/>
        <rFont val="Arial CE"/>
        <family val="2"/>
      </rPr>
      <t xml:space="preserve">Kůň   </t>
    </r>
  </si>
  <si>
    <t>1</t>
  </si>
  <si>
    <t>2</t>
  </si>
  <si>
    <t>3</t>
  </si>
  <si>
    <t xml:space="preserve">      Komisař  1-5</t>
  </si>
  <si>
    <t>a1</t>
  </si>
  <si>
    <t>Krok</t>
  </si>
  <si>
    <t>a2</t>
  </si>
  <si>
    <t>Klus (kmih a elasticita)</t>
  </si>
  <si>
    <t>výsledek      : 2 x 0,4</t>
  </si>
  <si>
    <t>b1</t>
  </si>
  <si>
    <t>Skok ve volnosti  120 cm</t>
  </si>
  <si>
    <t>koeficient              0,2</t>
  </si>
  <si>
    <t>b2</t>
  </si>
  <si>
    <t xml:space="preserve">                             130cm</t>
  </si>
  <si>
    <t>koeficient              0,3</t>
  </si>
  <si>
    <t>b3</t>
  </si>
  <si>
    <t xml:space="preserve">                             140cm</t>
  </si>
  <si>
    <t>koeficient              0,5</t>
  </si>
  <si>
    <t>výsledek   : x 0,6</t>
  </si>
  <si>
    <t>Celkové hodnocení</t>
  </si>
  <si>
    <t>Umístění</t>
  </si>
  <si>
    <t xml:space="preserve">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</si>
  <si>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</si>
  <si>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</si>
  <si>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</si>
  <si>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</si>
  <si>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</si>
  <si>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</si>
  <si>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</si>
  <si>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</si>
  <si>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</si>
  <si>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</si>
  <si>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</si>
  <si>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TATANKA</t>
  </si>
  <si>
    <t>18</t>
  </si>
  <si>
    <t>13</t>
  </si>
  <si>
    <t>14</t>
  </si>
  <si>
    <t>15</t>
  </si>
  <si>
    <t>19</t>
  </si>
  <si>
    <t xml:space="preserve"> VILAR</t>
  </si>
  <si>
    <t>20</t>
  </si>
  <si>
    <t>21</t>
  </si>
  <si>
    <t xml:space="preserve">      Komisař</t>
  </si>
  <si>
    <t>Skok ve volnosti  110 cm</t>
  </si>
  <si>
    <t xml:space="preserve">                             120cm</t>
  </si>
  <si>
    <t xml:space="preserve">      Komisař  1-3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</si>
</sst>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</numFmts>
  <fonts count="53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name val="Fixedsys"/>
      <family val="2"/>
    </font>
    <font>
      <sz val="10"/>
      <name val="Fixedsys"/>
      <family val="2"/>
    </font>
    <font>
      <sz val="9"/>
      <name val="Arial CE"/>
      <family val="2"/>
    </font>
    <font>
      <u val="single"/>
      <sz val="10"/>
      <name val="Arial CE"/>
      <family val="2"/>
    </font>
    <font>
      <sz val="20"/>
      <name val="Lucida Sans Unicode"/>
      <family val="0"/>
    </font>
    <font>
      <b/>
      <sz val="20"/>
      <name val="Lucida Sans Unicode"/>
      <family val="0"/>
    </font>
    <font>
      <b/>
      <sz val="20"/>
      <name val="Arial CE"/>
      <family val="2"/>
    </font>
    <font>
      <sz val="16"/>
      <name val="Lucida Sans Unicode"/>
      <family val="0"/>
    </font>
    <font>
      <b/>
      <sz val="16"/>
      <name val="Lucida Sans Unicode"/>
      <family val="0"/>
    </font>
    <font>
      <sz val="20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10" fillId="0" borderId="12" xfId="0" applyFont="1" applyBorder="1" applyAlignment="1">
      <alignment/>
    </xf>
    <xf numFmtId="0" fontId="7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5" fillId="0" borderId="14" xfId="0" applyFont="1" applyBorder="1" applyAlignment="1">
      <alignment/>
    </xf>
    <xf numFmtId="49" fontId="7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34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165" fontId="6" fillId="34" borderId="17" xfId="0" applyNumberFormat="1" applyFont="1" applyFill="1" applyBorder="1" applyAlignment="1">
      <alignment/>
    </xf>
    <xf numFmtId="4" fontId="6" fillId="33" borderId="17" xfId="0" applyNumberFormat="1" applyFont="1" applyFill="1" applyBorder="1" applyAlignment="1" applyProtection="1">
      <alignment/>
      <protection locked="0"/>
    </xf>
    <xf numFmtId="165" fontId="6" fillId="34" borderId="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165" fontId="6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35" borderId="17" xfId="0" applyFont="1" applyFill="1" applyBorder="1" applyAlignment="1">
      <alignment/>
    </xf>
    <xf numFmtId="2" fontId="6" fillId="35" borderId="21" xfId="0" applyNumberFormat="1" applyFont="1" applyFill="1" applyBorder="1" applyAlignment="1">
      <alignment/>
    </xf>
    <xf numFmtId="2" fontId="6" fillId="36" borderId="17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0" borderId="12" xfId="0" applyFont="1" applyBorder="1" applyAlignment="1">
      <alignment/>
    </xf>
    <xf numFmtId="165" fontId="6" fillId="34" borderId="12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2" fontId="6" fillId="35" borderId="12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165" fontId="6" fillId="0" borderId="1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35" borderId="12" xfId="0" applyFont="1" applyFill="1" applyBorder="1" applyAlignment="1">
      <alignment/>
    </xf>
    <xf numFmtId="0" fontId="6" fillId="37" borderId="17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2" fontId="6" fillId="39" borderId="12" xfId="0" applyNumberFormat="1" applyFont="1" applyFill="1" applyBorder="1" applyAlignment="1">
      <alignment/>
    </xf>
    <xf numFmtId="2" fontId="6" fillId="38" borderId="12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2" fontId="7" fillId="34" borderId="12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0" fillId="34" borderId="0" xfId="0" applyFill="1" applyAlignment="1">
      <alignment/>
    </xf>
    <xf numFmtId="4" fontId="6" fillId="34" borderId="17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12" xfId="0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165" fontId="6" fillId="33" borderId="17" xfId="0" applyNumberFormat="1" applyFont="1" applyFill="1" applyBorder="1" applyAlignment="1">
      <alignment/>
    </xf>
    <xf numFmtId="0" fontId="0" fillId="0" borderId="23" xfId="0" applyBorder="1" applyAlignment="1">
      <alignment/>
    </xf>
    <xf numFmtId="3" fontId="6" fillId="33" borderId="17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E39" sqref="E39"/>
    </sheetView>
  </sheetViews>
  <sheetFormatPr defaultColWidth="9.00390625" defaultRowHeight="12.75"/>
  <cols>
    <col min="1" max="1" width="5.375" style="0" customWidth="1"/>
    <col min="2" max="2" width="9.125" style="0" customWidth="1"/>
    <col min="3" max="3" width="18.00390625" style="0" customWidth="1"/>
    <col min="4" max="4" width="15.375" style="0" customWidth="1"/>
    <col min="5" max="5" width="25.625" style="0" customWidth="1"/>
    <col min="6" max="6" width="13.875" style="0" customWidth="1"/>
  </cols>
  <sheetData>
    <row r="2" spans="2:6" ht="20.25">
      <c r="B2" s="89" t="s">
        <v>0</v>
      </c>
      <c r="C2" s="89"/>
      <c r="D2" s="89"/>
      <c r="E2" s="89"/>
      <c r="F2" s="89"/>
    </row>
    <row r="4" spans="2:6" ht="18">
      <c r="B4" s="90" t="s">
        <v>1</v>
      </c>
      <c r="C4" s="90"/>
      <c r="D4" s="90"/>
      <c r="E4" s="90"/>
      <c r="F4" s="90"/>
    </row>
    <row r="5" spans="2:6" ht="12.75">
      <c r="B5" s="91" t="s">
        <v>2</v>
      </c>
      <c r="C5" s="91"/>
      <c r="D5" s="91"/>
      <c r="E5" s="91"/>
      <c r="F5" s="91"/>
    </row>
    <row r="6" spans="2:6" ht="12.75">
      <c r="B6" s="1"/>
      <c r="C6" s="2"/>
      <c r="D6" s="2"/>
      <c r="E6" s="2"/>
      <c r="F6" s="3"/>
    </row>
    <row r="7" spans="2:6" ht="20.25">
      <c r="B7" s="92" t="s">
        <v>3</v>
      </c>
      <c r="C7" s="92"/>
      <c r="D7" s="92"/>
      <c r="E7" s="92"/>
      <c r="F7" s="92"/>
    </row>
    <row r="8" ht="12.75">
      <c r="B8" s="4"/>
    </row>
    <row r="9" spans="2:3" ht="15.75">
      <c r="B9" s="5" t="s">
        <v>4</v>
      </c>
      <c r="C9" s="6" t="s">
        <v>5</v>
      </c>
    </row>
    <row r="10" ht="12.75">
      <c r="B10" s="4"/>
    </row>
    <row r="11" spans="2:3" ht="15.75">
      <c r="B11" s="5" t="s">
        <v>6</v>
      </c>
      <c r="C11" s="7">
        <v>40992</v>
      </c>
    </row>
    <row r="12" ht="12.75">
      <c r="B12" s="4"/>
    </row>
    <row r="13" spans="2:5" ht="12.75">
      <c r="B13" s="8" t="s">
        <v>7</v>
      </c>
      <c r="C13" s="4"/>
      <c r="D13" s="9" t="s">
        <v>8</v>
      </c>
      <c r="E13" s="10"/>
    </row>
    <row r="14" spans="2:4" ht="12.75">
      <c r="B14" s="4"/>
      <c r="C14" s="11"/>
      <c r="D14" s="11"/>
    </row>
    <row r="15" spans="2:5" ht="12.75">
      <c r="B15" s="8"/>
      <c r="C15" s="4"/>
      <c r="D15" s="9" t="s">
        <v>9</v>
      </c>
      <c r="E15" s="12"/>
    </row>
    <row r="16" ht="12.75">
      <c r="B16" s="4"/>
    </row>
    <row r="17" spans="2:5" ht="12.75">
      <c r="B17" s="4"/>
      <c r="C17" s="13"/>
      <c r="D17" s="14" t="s">
        <v>10</v>
      </c>
      <c r="E17" s="12"/>
    </row>
    <row r="18" spans="2:3" ht="12.75">
      <c r="B18" s="4"/>
      <c r="C18" s="11"/>
    </row>
    <row r="19" spans="2:5" ht="12.75">
      <c r="B19" s="4"/>
      <c r="C19" s="13"/>
      <c r="D19" s="14" t="s">
        <v>11</v>
      </c>
      <c r="E19" s="12"/>
    </row>
    <row r="20" spans="2:3" ht="12.75">
      <c r="B20" s="4"/>
      <c r="C20" s="11"/>
    </row>
    <row r="21" spans="2:5" ht="12.75">
      <c r="B21" s="4"/>
      <c r="C21" s="13"/>
      <c r="D21" s="14" t="s">
        <v>12</v>
      </c>
      <c r="E21" s="12"/>
    </row>
    <row r="22" ht="12.75">
      <c r="B22" s="4"/>
    </row>
    <row r="23" spans="1:6" ht="12.75">
      <c r="A23" s="15" t="s">
        <v>13</v>
      </c>
      <c r="B23" s="16" t="s">
        <v>14</v>
      </c>
      <c r="C23" s="17" t="s">
        <v>15</v>
      </c>
      <c r="D23" s="18" t="s">
        <v>16</v>
      </c>
      <c r="E23" s="17" t="s">
        <v>17</v>
      </c>
      <c r="F23" s="18" t="s">
        <v>18</v>
      </c>
    </row>
    <row r="24" spans="1:6" ht="15.75">
      <c r="A24" s="19">
        <v>19</v>
      </c>
      <c r="B24" s="20" t="s">
        <v>19</v>
      </c>
      <c r="C24" s="20" t="s">
        <v>20</v>
      </c>
      <c r="D24" s="21" t="s">
        <v>21</v>
      </c>
      <c r="E24" s="22" t="s">
        <v>22</v>
      </c>
      <c r="F24" s="23" t="s">
        <v>23</v>
      </c>
    </row>
    <row r="25" spans="1:6" ht="15.75">
      <c r="A25" s="19">
        <v>4</v>
      </c>
      <c r="B25" s="24" t="s">
        <v>24</v>
      </c>
      <c r="C25" s="20" t="s">
        <v>25</v>
      </c>
      <c r="D25" s="21" t="s">
        <v>26</v>
      </c>
      <c r="E25" s="22" t="s">
        <v>27</v>
      </c>
      <c r="F25" s="23" t="s">
        <v>23</v>
      </c>
    </row>
    <row r="26" spans="1:6" ht="15.75">
      <c r="A26" s="19">
        <v>5</v>
      </c>
      <c r="B26" s="20" t="s">
        <v>28</v>
      </c>
      <c r="C26" s="20" t="s">
        <v>29</v>
      </c>
      <c r="D26" s="21" t="s">
        <v>30</v>
      </c>
      <c r="E26" s="22" t="s">
        <v>31</v>
      </c>
      <c r="F26" s="23">
        <v>8.76</v>
      </c>
    </row>
    <row r="27" spans="1:6" ht="15.75">
      <c r="A27" s="19">
        <v>16</v>
      </c>
      <c r="B27" s="25" t="s">
        <v>32</v>
      </c>
      <c r="C27" s="20" t="s">
        <v>33</v>
      </c>
      <c r="D27" s="21" t="s">
        <v>30</v>
      </c>
      <c r="E27" s="26" t="s">
        <v>34</v>
      </c>
      <c r="F27" s="23">
        <v>8.72</v>
      </c>
    </row>
    <row r="28" spans="1:6" ht="15.75">
      <c r="A28" s="19">
        <v>7</v>
      </c>
      <c r="B28" s="20" t="s">
        <v>35</v>
      </c>
      <c r="C28" s="20" t="s">
        <v>36</v>
      </c>
      <c r="D28" s="21" t="s">
        <v>37</v>
      </c>
      <c r="E28" s="22" t="s">
        <v>38</v>
      </c>
      <c r="F28" s="23">
        <v>8.38</v>
      </c>
    </row>
    <row r="29" spans="1:6" ht="15.75">
      <c r="A29" s="19">
        <v>10</v>
      </c>
      <c r="B29" s="20" t="s">
        <v>39</v>
      </c>
      <c r="C29" s="20" t="s">
        <v>40</v>
      </c>
      <c r="D29" s="21" t="s">
        <v>41</v>
      </c>
      <c r="E29" s="22" t="s">
        <v>42</v>
      </c>
      <c r="F29" s="23">
        <v>8.35</v>
      </c>
    </row>
    <row r="30" spans="1:6" ht="15.75">
      <c r="A30" s="19">
        <v>8</v>
      </c>
      <c r="B30" s="20" t="s">
        <v>43</v>
      </c>
      <c r="C30" s="20" t="s">
        <v>44</v>
      </c>
      <c r="D30" s="21" t="s">
        <v>45</v>
      </c>
      <c r="E30" s="22" t="s">
        <v>46</v>
      </c>
      <c r="F30" s="23">
        <v>8.23</v>
      </c>
    </row>
    <row r="31" spans="1:6" ht="15.75">
      <c r="A31" s="19">
        <v>3</v>
      </c>
      <c r="B31" s="25" t="s">
        <v>47</v>
      </c>
      <c r="C31" s="20" t="s">
        <v>48</v>
      </c>
      <c r="D31" s="21" t="s">
        <v>49</v>
      </c>
      <c r="E31" s="22" t="s">
        <v>50</v>
      </c>
      <c r="F31" s="23">
        <v>8.15</v>
      </c>
    </row>
    <row r="32" spans="1:6" ht="15.75">
      <c r="A32" s="19">
        <v>11</v>
      </c>
      <c r="B32" s="20" t="s">
        <v>51</v>
      </c>
      <c r="C32" s="20" t="s">
        <v>52</v>
      </c>
      <c r="D32" s="21" t="s">
        <v>21</v>
      </c>
      <c r="E32" s="22" t="s">
        <v>53</v>
      </c>
      <c r="F32" s="23">
        <v>8</v>
      </c>
    </row>
    <row r="33" spans="1:6" ht="15.75">
      <c r="A33" s="19">
        <v>12</v>
      </c>
      <c r="B33" s="20" t="s">
        <v>54</v>
      </c>
      <c r="C33" s="20" t="s">
        <v>55</v>
      </c>
      <c r="D33" s="21" t="s">
        <v>56</v>
      </c>
      <c r="E33" s="22" t="s">
        <v>57</v>
      </c>
      <c r="F33" s="23">
        <v>7.92</v>
      </c>
    </row>
    <row r="34" spans="1:6" ht="15.75">
      <c r="A34" s="19">
        <v>9</v>
      </c>
      <c r="B34" s="20" t="s">
        <v>58</v>
      </c>
      <c r="C34" s="20" t="s">
        <v>59</v>
      </c>
      <c r="D34" s="21" t="s">
        <v>60</v>
      </c>
      <c r="E34" s="22" t="s">
        <v>61</v>
      </c>
      <c r="F34" s="23">
        <v>7.75</v>
      </c>
    </row>
    <row r="35" spans="1:6" ht="15.75">
      <c r="A35" s="19">
        <v>14</v>
      </c>
      <c r="B35" s="20" t="s">
        <v>62</v>
      </c>
      <c r="C35" s="20" t="s">
        <v>63</v>
      </c>
      <c r="D35" s="21" t="s">
        <v>64</v>
      </c>
      <c r="E35" s="22" t="s">
        <v>65</v>
      </c>
      <c r="F35" s="23">
        <v>7.72</v>
      </c>
    </row>
    <row r="36" spans="1:6" ht="15.75">
      <c r="A36" s="19">
        <v>1</v>
      </c>
      <c r="B36" s="27" t="s">
        <v>66</v>
      </c>
      <c r="C36" s="20" t="s">
        <v>67</v>
      </c>
      <c r="D36" s="21" t="s">
        <v>68</v>
      </c>
      <c r="E36" s="22" t="s">
        <v>69</v>
      </c>
      <c r="F36" s="23">
        <v>7.65</v>
      </c>
    </row>
    <row r="37" spans="1:6" ht="15.75">
      <c r="A37" s="19">
        <v>6</v>
      </c>
      <c r="B37" s="20" t="s">
        <v>70</v>
      </c>
      <c r="C37" s="20" t="s">
        <v>71</v>
      </c>
      <c r="D37" s="21" t="s">
        <v>72</v>
      </c>
      <c r="E37" s="22" t="s">
        <v>73</v>
      </c>
      <c r="F37" s="23">
        <v>7.39</v>
      </c>
    </row>
    <row r="38" spans="1:6" ht="15.75">
      <c r="A38" s="19">
        <v>13</v>
      </c>
      <c r="B38" s="25" t="s">
        <v>74</v>
      </c>
      <c r="C38" s="20" t="s">
        <v>75</v>
      </c>
      <c r="D38" s="21" t="s">
        <v>76</v>
      </c>
      <c r="E38" s="22" t="s">
        <v>77</v>
      </c>
      <c r="F38" s="23">
        <v>7.12</v>
      </c>
    </row>
    <row r="39" spans="1:6" ht="15.75">
      <c r="A39" s="19">
        <v>18</v>
      </c>
      <c r="B39" s="25" t="s">
        <v>78</v>
      </c>
      <c r="C39" s="20" t="s">
        <v>79</v>
      </c>
      <c r="D39" s="21" t="s">
        <v>49</v>
      </c>
      <c r="E39" s="22" t="s">
        <v>80</v>
      </c>
      <c r="F39" s="23">
        <v>7.11</v>
      </c>
    </row>
    <row r="40" spans="1:6" ht="15.75">
      <c r="A40" s="19">
        <v>2</v>
      </c>
      <c r="B40" s="20" t="s">
        <v>81</v>
      </c>
      <c r="C40" s="20" t="s">
        <v>82</v>
      </c>
      <c r="D40" s="21" t="s">
        <v>83</v>
      </c>
      <c r="E40" s="22" t="s">
        <v>84</v>
      </c>
      <c r="F40" s="23">
        <v>6.92</v>
      </c>
    </row>
    <row r="41" spans="1:6" ht="15.75">
      <c r="A41" s="19">
        <v>15</v>
      </c>
      <c r="B41" s="20" t="s">
        <v>85</v>
      </c>
      <c r="C41" s="20" t="s">
        <v>86</v>
      </c>
      <c r="D41" s="21" t="s">
        <v>87</v>
      </c>
      <c r="E41" s="22" t="s">
        <v>88</v>
      </c>
      <c r="F41" s="23">
        <v>6.76</v>
      </c>
    </row>
    <row r="42" spans="2:6" ht="15.75">
      <c r="B42" s="28"/>
      <c r="C42" s="28"/>
      <c r="D42" s="29"/>
      <c r="E42" s="30"/>
      <c r="F42" s="30"/>
    </row>
    <row r="43" spans="2:6" ht="12.75">
      <c r="B43" s="31" t="s">
        <v>89</v>
      </c>
      <c r="C43" s="11"/>
      <c r="D43" s="11"/>
      <c r="E43" s="11"/>
      <c r="F43" s="11"/>
    </row>
  </sheetData>
  <sheetProtection/>
  <mergeCells count="4">
    <mergeCell ref="B2:F2"/>
    <mergeCell ref="B4:F4"/>
    <mergeCell ref="B5:F5"/>
    <mergeCell ref="B7:F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39" customFormat="1" ht="36" customHeight="1">
      <c r="A2" s="32" t="s">
        <v>90</v>
      </c>
      <c r="B2" s="33" t="s">
        <v>91</v>
      </c>
      <c r="C2" s="85" t="s">
        <v>119</v>
      </c>
      <c r="D2" s="20"/>
      <c r="E2" s="35"/>
      <c r="F2" s="36"/>
      <c r="G2" s="35" t="s">
        <v>120</v>
      </c>
      <c r="H2" s="87"/>
      <c r="I2" s="35"/>
      <c r="J2" s="36"/>
      <c r="K2" s="35" t="s">
        <v>121</v>
      </c>
      <c r="L2" s="20" t="str">
        <f>(Zápis!C34)</f>
        <v>ILLINOIS</v>
      </c>
      <c r="M2" s="35"/>
      <c r="N2" s="36"/>
      <c r="O2" s="35" t="s">
        <v>122</v>
      </c>
      <c r="P2" s="20" t="str">
        <f>(Zápis!C35)</f>
        <v>MELANIE</v>
      </c>
      <c r="Q2" s="35"/>
      <c r="R2" s="36"/>
    </row>
    <row r="3" spans="1:18" s="46" customFormat="1" ht="37.5" customHeight="1">
      <c r="A3" s="40"/>
      <c r="B3" s="41" t="s">
        <v>134</v>
      </c>
      <c r="C3" s="42">
        <v>1</v>
      </c>
      <c r="D3" s="42">
        <v>2</v>
      </c>
      <c r="E3" s="42">
        <v>3</v>
      </c>
      <c r="F3" s="43"/>
      <c r="G3" s="42">
        <v>1</v>
      </c>
      <c r="H3" s="42">
        <v>2</v>
      </c>
      <c r="I3" s="42">
        <v>3</v>
      </c>
      <c r="J3" s="43"/>
      <c r="K3" s="42">
        <v>1</v>
      </c>
      <c r="L3" s="42">
        <v>2</v>
      </c>
      <c r="M3" s="42">
        <v>3</v>
      </c>
      <c r="N3" s="43"/>
      <c r="O3" s="42">
        <v>1</v>
      </c>
      <c r="P3" s="42">
        <v>2</v>
      </c>
      <c r="Q3" s="42">
        <v>3</v>
      </c>
      <c r="R3" s="43"/>
    </row>
    <row r="4" spans="1:18" s="46" customFormat="1" ht="18">
      <c r="A4" s="47" t="s">
        <v>96</v>
      </c>
      <c r="B4" s="48" t="s">
        <v>97</v>
      </c>
      <c r="C4" s="49">
        <v>8</v>
      </c>
      <c r="D4" s="49">
        <v>8.5</v>
      </c>
      <c r="E4" s="49">
        <v>7.5</v>
      </c>
      <c r="F4" s="86">
        <f aca="true" t="shared" si="0" ref="F4:F13">SUM(C4+D4+E4)/3</f>
        <v>8</v>
      </c>
      <c r="G4" s="49"/>
      <c r="H4" s="49"/>
      <c r="I4" s="49"/>
      <c r="J4" s="86">
        <f aca="true" t="shared" si="1" ref="J4:J13">SUM(G4+H4+I4)/3</f>
        <v>0</v>
      </c>
      <c r="K4" s="49"/>
      <c r="L4" s="49"/>
      <c r="M4" s="49"/>
      <c r="N4" s="86">
        <f aca="true" t="shared" si="2" ref="N4:N13">SUM(K4+L4+M4)/3</f>
        <v>0</v>
      </c>
      <c r="O4" s="49"/>
      <c r="P4" s="49"/>
      <c r="Q4" s="49"/>
      <c r="R4" s="86">
        <f aca="true" t="shared" si="3" ref="R4:R13">SUM(O4+P4+Q4)/3</f>
        <v>0</v>
      </c>
    </row>
    <row r="5" spans="1:18" s="46" customFormat="1" ht="18">
      <c r="A5" s="52" t="s">
        <v>98</v>
      </c>
      <c r="B5" s="53" t="s">
        <v>99</v>
      </c>
      <c r="C5" s="54">
        <v>7.5</v>
      </c>
      <c r="D5" s="54">
        <v>8</v>
      </c>
      <c r="E5" s="54">
        <v>7.5</v>
      </c>
      <c r="F5" s="86">
        <f t="shared" si="0"/>
        <v>7.666666666666667</v>
      </c>
      <c r="G5" s="54"/>
      <c r="H5" s="54"/>
      <c r="I5" s="54"/>
      <c r="J5" s="86">
        <f t="shared" si="1"/>
        <v>0</v>
      </c>
      <c r="K5" s="54"/>
      <c r="L5" s="54"/>
      <c r="M5" s="54"/>
      <c r="N5" s="86">
        <f t="shared" si="2"/>
        <v>0</v>
      </c>
      <c r="O5" s="54"/>
      <c r="P5" s="54"/>
      <c r="Q5" s="54"/>
      <c r="R5" s="86">
        <f t="shared" si="3"/>
        <v>0</v>
      </c>
    </row>
    <row r="6" spans="1:18" s="46" customFormat="1" ht="18">
      <c r="A6" s="55"/>
      <c r="B6" s="56" t="s">
        <v>100</v>
      </c>
      <c r="C6" s="57">
        <f>SUM((C4+C5)/2*0.4)</f>
        <v>3.1</v>
      </c>
      <c r="D6" s="57">
        <f>SUM((D4+D5)/2*0.4)</f>
        <v>3.3000000000000003</v>
      </c>
      <c r="E6" s="57">
        <f>SUM((E4+E5)/2*0.4)</f>
        <v>3</v>
      </c>
      <c r="F6" s="86">
        <f t="shared" si="0"/>
        <v>3.1333333333333333</v>
      </c>
      <c r="G6" s="57">
        <f>SUM((G4+G5)/2*0.4)</f>
        <v>0</v>
      </c>
      <c r="H6" s="57">
        <f>SUM((H4+H5)/2*0.4)</f>
        <v>0</v>
      </c>
      <c r="I6" s="57">
        <f>SUM((I4+I5)/2*0.4)</f>
        <v>0</v>
      </c>
      <c r="J6" s="86">
        <f t="shared" si="1"/>
        <v>0</v>
      </c>
      <c r="K6" s="57">
        <f>SUM((K4+K5)/2*0.4)</f>
        <v>0</v>
      </c>
      <c r="L6" s="57">
        <f>SUM((L4+L5)/2*0.4)</f>
        <v>0</v>
      </c>
      <c r="M6" s="57">
        <f>SUM((M4+M5)/2*0.4)</f>
        <v>0</v>
      </c>
      <c r="N6" s="86">
        <f t="shared" si="2"/>
        <v>0</v>
      </c>
      <c r="O6" s="57">
        <f>SUM((O4+O5)/2*0.4)</f>
        <v>0</v>
      </c>
      <c r="P6" s="57">
        <f>SUM((P4+P5)/2*0.4)</f>
        <v>0</v>
      </c>
      <c r="Q6" s="57">
        <f>SUM((Q4+Q5)/2*0.4)</f>
        <v>0</v>
      </c>
      <c r="R6" s="86">
        <f t="shared" si="3"/>
        <v>0</v>
      </c>
    </row>
    <row r="7" spans="1:18" s="46" customFormat="1" ht="18">
      <c r="A7" s="59" t="s">
        <v>101</v>
      </c>
      <c r="B7" s="60" t="s">
        <v>135</v>
      </c>
      <c r="C7" s="61">
        <v>7.5</v>
      </c>
      <c r="D7" s="61">
        <v>7.5</v>
      </c>
      <c r="E7" s="61">
        <v>7.5</v>
      </c>
      <c r="F7" s="86">
        <f t="shared" si="0"/>
        <v>7.5</v>
      </c>
      <c r="G7" s="61"/>
      <c r="H7" s="61"/>
      <c r="I7" s="61"/>
      <c r="J7" s="86">
        <f t="shared" si="1"/>
        <v>0</v>
      </c>
      <c r="K7" s="61"/>
      <c r="L7" s="61"/>
      <c r="M7" s="61"/>
      <c r="N7" s="86">
        <f t="shared" si="2"/>
        <v>0</v>
      </c>
      <c r="O7" s="61"/>
      <c r="P7" s="61"/>
      <c r="Q7" s="61"/>
      <c r="R7" s="86">
        <f t="shared" si="3"/>
        <v>0</v>
      </c>
    </row>
    <row r="8" spans="1:18" s="46" customFormat="1" ht="18">
      <c r="A8" s="62"/>
      <c r="B8" s="63" t="s">
        <v>103</v>
      </c>
      <c r="C8" s="64">
        <f>SUM(C7*0.2)</f>
        <v>1.5</v>
      </c>
      <c r="D8" s="64">
        <f>SUM(D7*0.2)</f>
        <v>1.5</v>
      </c>
      <c r="E8" s="64">
        <f>SUM(E7*0.2)</f>
        <v>1.5</v>
      </c>
      <c r="F8" s="86">
        <f t="shared" si="0"/>
        <v>1.5</v>
      </c>
      <c r="G8" s="64">
        <f>SUM(G7*0.2)</f>
        <v>0</v>
      </c>
      <c r="H8" s="64">
        <f>SUM(H7*0.2)</f>
        <v>0</v>
      </c>
      <c r="I8" s="64">
        <f>SUM(I7*0.2)</f>
        <v>0</v>
      </c>
      <c r="J8" s="86">
        <f t="shared" si="1"/>
        <v>0</v>
      </c>
      <c r="K8" s="64">
        <f>SUM(K7*0.2)</f>
        <v>0</v>
      </c>
      <c r="L8" s="64">
        <f>SUM(L7*0.2)</f>
        <v>0</v>
      </c>
      <c r="M8" s="64">
        <f>SUM(M7*0.2)</f>
        <v>0</v>
      </c>
      <c r="N8" s="86">
        <f t="shared" si="2"/>
        <v>0</v>
      </c>
      <c r="O8" s="64">
        <f>SUM(O7*0.2)</f>
        <v>0</v>
      </c>
      <c r="P8" s="64">
        <f>SUM(P7*0.2)</f>
        <v>0</v>
      </c>
      <c r="Q8" s="64">
        <f>SUM(Q7*0.2)</f>
        <v>0</v>
      </c>
      <c r="R8" s="86">
        <f t="shared" si="3"/>
        <v>0</v>
      </c>
    </row>
    <row r="9" spans="1:18" s="46" customFormat="1" ht="18">
      <c r="A9" s="52" t="s">
        <v>104</v>
      </c>
      <c r="B9" s="65" t="s">
        <v>136</v>
      </c>
      <c r="C9" s="66">
        <v>7.5</v>
      </c>
      <c r="D9" s="66">
        <v>7</v>
      </c>
      <c r="E9" s="66">
        <v>7</v>
      </c>
      <c r="F9" s="86">
        <f t="shared" si="0"/>
        <v>7.166666666666667</v>
      </c>
      <c r="G9" s="66"/>
      <c r="H9" s="66"/>
      <c r="I9" s="66"/>
      <c r="J9" s="86">
        <f t="shared" si="1"/>
        <v>0</v>
      </c>
      <c r="K9" s="66"/>
      <c r="L9" s="66"/>
      <c r="M9" s="66"/>
      <c r="N9" s="86">
        <f t="shared" si="2"/>
        <v>0</v>
      </c>
      <c r="O9" s="66"/>
      <c r="P9" s="66"/>
      <c r="Q9" s="66"/>
      <c r="R9" s="86">
        <f t="shared" si="3"/>
        <v>0</v>
      </c>
    </row>
    <row r="10" spans="1:18" s="46" customFormat="1" ht="18">
      <c r="A10" s="52"/>
      <c r="B10" s="63" t="s">
        <v>106</v>
      </c>
      <c r="C10" s="64">
        <f>SUM(C9*0.3)</f>
        <v>2.25</v>
      </c>
      <c r="D10" s="64">
        <f>SUM(D9*0.3)</f>
        <v>2.1</v>
      </c>
      <c r="E10" s="64">
        <f>SUM(E9*0.3)</f>
        <v>2.1</v>
      </c>
      <c r="F10" s="86">
        <f t="shared" si="0"/>
        <v>2.15</v>
      </c>
      <c r="G10" s="64">
        <f>SUM(G9*0.3)</f>
        <v>0</v>
      </c>
      <c r="H10" s="64">
        <f>SUM(H9*0.3)</f>
        <v>0</v>
      </c>
      <c r="I10" s="64">
        <f>SUM(I9*0.3)</f>
        <v>0</v>
      </c>
      <c r="J10" s="86">
        <f t="shared" si="1"/>
        <v>0</v>
      </c>
      <c r="K10" s="64">
        <f>SUM(K9*0.3)</f>
        <v>0</v>
      </c>
      <c r="L10" s="64">
        <f>SUM(L9*0.3)</f>
        <v>0</v>
      </c>
      <c r="M10" s="64">
        <f>SUM(M9*0.3)</f>
        <v>0</v>
      </c>
      <c r="N10" s="86">
        <f t="shared" si="2"/>
        <v>0</v>
      </c>
      <c r="O10" s="64">
        <f>SUM(O9*0.3)</f>
        <v>0</v>
      </c>
      <c r="P10" s="64">
        <f>SUM(P9*0.3)</f>
        <v>0</v>
      </c>
      <c r="Q10" s="64">
        <f>SUM(Q9*0.3)</f>
        <v>0</v>
      </c>
      <c r="R10" s="86">
        <f t="shared" si="3"/>
        <v>0</v>
      </c>
    </row>
    <row r="11" spans="1:18" s="46" customFormat="1" ht="18">
      <c r="A11" s="52" t="s">
        <v>107</v>
      </c>
      <c r="B11" s="65" t="s">
        <v>105</v>
      </c>
      <c r="C11" s="66">
        <v>7</v>
      </c>
      <c r="D11" s="66">
        <v>7</v>
      </c>
      <c r="E11" s="66">
        <v>7</v>
      </c>
      <c r="F11" s="86">
        <f t="shared" si="0"/>
        <v>7</v>
      </c>
      <c r="G11" s="66"/>
      <c r="H11" s="66"/>
      <c r="I11" s="66"/>
      <c r="J11" s="86">
        <f t="shared" si="1"/>
        <v>0</v>
      </c>
      <c r="K11" s="66"/>
      <c r="L11" s="66"/>
      <c r="M11" s="66"/>
      <c r="N11" s="86">
        <f t="shared" si="2"/>
        <v>0</v>
      </c>
      <c r="O11" s="66"/>
      <c r="P11" s="66"/>
      <c r="Q11" s="66"/>
      <c r="R11" s="86">
        <f t="shared" si="3"/>
        <v>0</v>
      </c>
    </row>
    <row r="12" spans="1:18" s="46" customFormat="1" ht="18">
      <c r="A12" s="67"/>
      <c r="B12" s="63" t="s">
        <v>109</v>
      </c>
      <c r="C12" s="64">
        <f>SUM(C11*0.5)</f>
        <v>3.5</v>
      </c>
      <c r="D12" s="64">
        <f>SUM(D11*0.5)</f>
        <v>3.5</v>
      </c>
      <c r="E12" s="64">
        <f>SUM(E11*0.5)</f>
        <v>3.5</v>
      </c>
      <c r="F12" s="86">
        <f t="shared" si="0"/>
        <v>3.5</v>
      </c>
      <c r="G12" s="64">
        <f>SUM(G11*0.5)</f>
        <v>0</v>
      </c>
      <c r="H12" s="64">
        <f>SUM(H11*0.5)</f>
        <v>0</v>
      </c>
      <c r="I12" s="64">
        <f>SUM(I11*0.5)</f>
        <v>0</v>
      </c>
      <c r="J12" s="86">
        <f t="shared" si="1"/>
        <v>0</v>
      </c>
      <c r="K12" s="64">
        <f>SUM(K11*0.5)</f>
        <v>0</v>
      </c>
      <c r="L12" s="64">
        <f>SUM(L11*0.5)</f>
        <v>0</v>
      </c>
      <c r="M12" s="64">
        <f>SUM(M11*0.5)</f>
        <v>0</v>
      </c>
      <c r="N12" s="86">
        <f t="shared" si="2"/>
        <v>0</v>
      </c>
      <c r="O12" s="64">
        <f>SUM(O11*0.5)</f>
        <v>0</v>
      </c>
      <c r="P12" s="64">
        <f>SUM(P11*0.5)</f>
        <v>0</v>
      </c>
      <c r="Q12" s="64">
        <f>SUM(Q11*0.5)</f>
        <v>0</v>
      </c>
      <c r="R12" s="86">
        <f t="shared" si="3"/>
        <v>0</v>
      </c>
    </row>
    <row r="13" spans="1:18" s="46" customFormat="1" ht="18">
      <c r="A13" s="55"/>
      <c r="B13" s="68" t="s">
        <v>110</v>
      </c>
      <c r="C13" s="64">
        <f>SUM(C8+C10+C12)*0.6</f>
        <v>4.35</v>
      </c>
      <c r="D13" s="64">
        <f>SUM(D8+D10+D12)*0.6</f>
        <v>4.26</v>
      </c>
      <c r="E13" s="64">
        <f>SUM(E8+E10+E12)*0.6</f>
        <v>4.26</v>
      </c>
      <c r="F13" s="86">
        <f t="shared" si="0"/>
        <v>4.29</v>
      </c>
      <c r="G13" s="64">
        <f>SUM(G8+G10+G12)*0.6</f>
        <v>0</v>
      </c>
      <c r="H13" s="64">
        <f>SUM(H8+H10+H12)*0.6</f>
        <v>0</v>
      </c>
      <c r="I13" s="64">
        <f>SUM(I8+I10+I12)*0.6</f>
        <v>0</v>
      </c>
      <c r="J13" s="86">
        <f t="shared" si="1"/>
        <v>0</v>
      </c>
      <c r="K13" s="64">
        <f>SUM(K8+K10+K12)*0.6</f>
        <v>0</v>
      </c>
      <c r="L13" s="64">
        <f>SUM(L8+L10+L12)*0.6</f>
        <v>0</v>
      </c>
      <c r="M13" s="64">
        <f>SUM(M8+M10+M12)*0.6</f>
        <v>0</v>
      </c>
      <c r="N13" s="86">
        <f t="shared" si="2"/>
        <v>0</v>
      </c>
      <c r="O13" s="64">
        <f>SUM(O8+O10+O12)*0.6</f>
        <v>0</v>
      </c>
      <c r="P13" s="64">
        <f>SUM(P8+P10+P12)*0.6</f>
        <v>0</v>
      </c>
      <c r="Q13" s="64">
        <f>SUM(Q8+Q10+Q12)*0.6</f>
        <v>0</v>
      </c>
      <c r="R13" s="86">
        <f t="shared" si="3"/>
        <v>0</v>
      </c>
    </row>
    <row r="14" spans="1:18" s="46" customFormat="1" ht="20.25">
      <c r="A14" s="69"/>
      <c r="B14" s="70" t="s">
        <v>111</v>
      </c>
      <c r="C14" s="71">
        <f aca="true" t="shared" si="4" ref="C14:R14">SUM(C6+C13)</f>
        <v>7.449999999999999</v>
      </c>
      <c r="D14" s="71">
        <f t="shared" si="4"/>
        <v>7.5600000000000005</v>
      </c>
      <c r="E14" s="71">
        <f t="shared" si="4"/>
        <v>7.26</v>
      </c>
      <c r="F14" s="72">
        <f t="shared" si="4"/>
        <v>7.423333333333334</v>
      </c>
      <c r="G14" s="71">
        <f t="shared" si="4"/>
        <v>0</v>
      </c>
      <c r="H14" s="71">
        <f t="shared" si="4"/>
        <v>0</v>
      </c>
      <c r="I14" s="71">
        <f t="shared" si="4"/>
        <v>0</v>
      </c>
      <c r="J14" s="72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2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2">
        <f t="shared" si="4"/>
        <v>0</v>
      </c>
    </row>
    <row r="15" spans="1:18" s="79" customFormat="1" ht="23.25">
      <c r="A15" s="74"/>
      <c r="B15" s="75" t="s">
        <v>112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ht="12.75">
      <c r="B16" t="s">
        <v>113</v>
      </c>
    </row>
    <row r="17" spans="12:13" ht="12.75">
      <c r="L17">
        <v>8</v>
      </c>
      <c r="M17">
        <v>8.5</v>
      </c>
    </row>
    <row r="18" spans="2:18" ht="12.7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2:18" ht="12.7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3:18" ht="12.7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3:18" ht="12.7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3:18" ht="12.7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3:18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3:18" ht="12.7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ht="12.7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ht="12.7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ht="12.7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D9:V21"/>
  <sheetViews>
    <sheetView zoomScalePageLayoutView="0" workbookViewId="0" topLeftCell="A1">
      <selection activeCell="A12" sqref="A12"/>
    </sheetView>
  </sheetViews>
  <sheetFormatPr defaultColWidth="9.00390625" defaultRowHeight="12.75"/>
  <sheetData>
    <row r="9" spans="4:22" ht="20.25">
      <c r="D9" s="33" t="s">
        <v>91</v>
      </c>
      <c r="E9" s="85" t="s">
        <v>92</v>
      </c>
      <c r="F9" s="20"/>
      <c r="G9" s="35"/>
      <c r="H9" s="36"/>
      <c r="I9" s="35"/>
      <c r="J9" s="20"/>
      <c r="K9" s="35" t="s">
        <v>93</v>
      </c>
      <c r="L9" s="36"/>
      <c r="M9" s="35"/>
      <c r="N9" s="20"/>
      <c r="O9" s="35"/>
      <c r="P9" s="36"/>
      <c r="Q9" s="35" t="s">
        <v>94</v>
      </c>
      <c r="R9" s="20"/>
      <c r="S9" s="35"/>
      <c r="T9" s="36"/>
      <c r="U9" s="35"/>
      <c r="V9" s="36"/>
    </row>
    <row r="10" spans="4:22" ht="20.25">
      <c r="D10" s="41" t="s">
        <v>137</v>
      </c>
      <c r="E10" s="42">
        <v>1</v>
      </c>
      <c r="F10" s="42">
        <v>2</v>
      </c>
      <c r="G10" s="42">
        <v>3</v>
      </c>
      <c r="H10" s="42">
        <v>4</v>
      </c>
      <c r="I10" s="42">
        <v>5</v>
      </c>
      <c r="J10" s="43"/>
      <c r="K10" s="42">
        <v>1</v>
      </c>
      <c r="L10" s="42">
        <v>2</v>
      </c>
      <c r="M10" s="42">
        <v>3</v>
      </c>
      <c r="N10" s="42">
        <v>4</v>
      </c>
      <c r="O10" s="42">
        <v>5</v>
      </c>
      <c r="P10" s="43"/>
      <c r="Q10" s="42">
        <v>1</v>
      </c>
      <c r="R10" s="42">
        <v>2</v>
      </c>
      <c r="S10" s="42">
        <v>3</v>
      </c>
      <c r="T10" s="42">
        <v>4</v>
      </c>
      <c r="U10" s="42">
        <v>5</v>
      </c>
      <c r="V10" s="44"/>
    </row>
    <row r="11" spans="4:22" ht="15">
      <c r="D11" s="48" t="s">
        <v>97</v>
      </c>
      <c r="E11" s="49">
        <v>7.5</v>
      </c>
      <c r="F11" s="49">
        <v>7.5</v>
      </c>
      <c r="G11" s="49">
        <v>7</v>
      </c>
      <c r="H11" s="49">
        <v>7</v>
      </c>
      <c r="I11" s="49">
        <v>7</v>
      </c>
      <c r="J11" s="88" t="e">
        <f>NA()</f>
        <v>#N/A</v>
      </c>
      <c r="K11" s="49">
        <v>7</v>
      </c>
      <c r="L11" s="49">
        <v>7</v>
      </c>
      <c r="M11" s="49">
        <v>7</v>
      </c>
      <c r="N11" s="49">
        <v>7</v>
      </c>
      <c r="O11" s="49">
        <v>7.5</v>
      </c>
      <c r="P11" s="86">
        <f aca="true" t="shared" si="0" ref="P11:P20">SUM(M11+N11+O11)/3</f>
        <v>7.166666666666667</v>
      </c>
      <c r="Q11" s="49">
        <v>8</v>
      </c>
      <c r="R11" s="49">
        <v>8</v>
      </c>
      <c r="S11" s="49">
        <v>8</v>
      </c>
      <c r="T11" s="49">
        <v>7</v>
      </c>
      <c r="U11" s="49">
        <v>7.5</v>
      </c>
      <c r="V11" s="86">
        <f aca="true" t="shared" si="1" ref="V11:V20">SUM(S11+T11+U11)/3</f>
        <v>7.5</v>
      </c>
    </row>
    <row r="12" spans="4:22" ht="15">
      <c r="D12" s="53" t="s">
        <v>99</v>
      </c>
      <c r="E12" s="54">
        <v>7</v>
      </c>
      <c r="F12" s="54">
        <v>7</v>
      </c>
      <c r="G12" s="54">
        <v>7</v>
      </c>
      <c r="H12" s="54">
        <v>7</v>
      </c>
      <c r="I12" s="54">
        <v>8.5</v>
      </c>
      <c r="J12" s="86">
        <f aca="true" t="shared" si="2" ref="J12:J20">SUM(G12+H12+I12)/3</f>
        <v>7.5</v>
      </c>
      <c r="K12" s="54">
        <v>6.5</v>
      </c>
      <c r="L12" s="54">
        <v>7</v>
      </c>
      <c r="M12" s="54">
        <v>6.5</v>
      </c>
      <c r="N12" s="54">
        <v>7</v>
      </c>
      <c r="O12" s="54">
        <v>7</v>
      </c>
      <c r="P12" s="86">
        <f t="shared" si="0"/>
        <v>6.833333333333333</v>
      </c>
      <c r="Q12" s="54">
        <v>7.5</v>
      </c>
      <c r="R12" s="54">
        <v>7.5</v>
      </c>
      <c r="S12" s="54">
        <v>7.5</v>
      </c>
      <c r="T12" s="54">
        <v>7</v>
      </c>
      <c r="U12" s="54">
        <v>7</v>
      </c>
      <c r="V12" s="86">
        <f t="shared" si="1"/>
        <v>7.166666666666667</v>
      </c>
    </row>
    <row r="13" spans="4:22" ht="15">
      <c r="D13" s="56" t="s">
        <v>100</v>
      </c>
      <c r="E13" s="57">
        <f>SUM((E11+E12)/2*0.4)</f>
        <v>2.9000000000000004</v>
      </c>
      <c r="F13" s="57">
        <f>SUM((F11+F12)/2*0.4)</f>
        <v>2.9000000000000004</v>
      </c>
      <c r="G13" s="57">
        <f>SUM((G11+G12)/2*0.4)</f>
        <v>2.8000000000000003</v>
      </c>
      <c r="H13" s="57">
        <f>SUM((H11+H12)/2*0.4)</f>
        <v>2.8000000000000003</v>
      </c>
      <c r="I13" s="57">
        <f>SUM((I11+I12)/2*0.4)</f>
        <v>3.1</v>
      </c>
      <c r="J13" s="86">
        <f t="shared" si="2"/>
        <v>2.9000000000000004</v>
      </c>
      <c r="K13" s="57">
        <f>SUM((K11+K12)/2*0.4)</f>
        <v>2.7</v>
      </c>
      <c r="L13" s="57">
        <f>SUM((L11+L12)/2*0.4)</f>
        <v>2.8000000000000003</v>
      </c>
      <c r="M13" s="57">
        <f>SUM((M11+M12)/2*0.4)</f>
        <v>2.7</v>
      </c>
      <c r="N13" s="57">
        <f>SUM((N11+N12)/2*0.4)</f>
        <v>2.8000000000000003</v>
      </c>
      <c r="O13" s="57">
        <f>SUM((O11+O12)/2*0.4)</f>
        <v>2.9000000000000004</v>
      </c>
      <c r="P13" s="86">
        <f t="shared" si="0"/>
        <v>2.8000000000000003</v>
      </c>
      <c r="Q13" s="57">
        <f>SUM((Q11+Q12)/2*0.4)</f>
        <v>3.1</v>
      </c>
      <c r="R13" s="57">
        <f>SUM((R11+R12)/2*0.4)</f>
        <v>3.1</v>
      </c>
      <c r="S13" s="57">
        <f>SUM((S11+S12)/2*0.4)</f>
        <v>3.1</v>
      </c>
      <c r="T13" s="57">
        <f>SUM((T11+T12)/2*0.4)</f>
        <v>2.8000000000000003</v>
      </c>
      <c r="U13" s="57">
        <f>SUM((U11+U12)/2*0.4)</f>
        <v>2.9000000000000004</v>
      </c>
      <c r="V13" s="86">
        <f t="shared" si="1"/>
        <v>2.9333333333333336</v>
      </c>
    </row>
    <row r="14" spans="4:22" ht="15">
      <c r="D14" s="60" t="s">
        <v>135</v>
      </c>
      <c r="E14" s="61">
        <v>7.5</v>
      </c>
      <c r="F14" s="61">
        <v>7.5</v>
      </c>
      <c r="G14" s="61">
        <v>7.5</v>
      </c>
      <c r="H14" s="61">
        <v>7.5</v>
      </c>
      <c r="I14" s="61">
        <v>8</v>
      </c>
      <c r="J14" s="86">
        <f t="shared" si="2"/>
        <v>7.666666666666667</v>
      </c>
      <c r="K14" s="61">
        <v>8.5</v>
      </c>
      <c r="L14" s="61">
        <v>8.5</v>
      </c>
      <c r="M14" s="61">
        <v>8.5</v>
      </c>
      <c r="N14" s="61">
        <v>8.5</v>
      </c>
      <c r="O14" s="61">
        <v>9</v>
      </c>
      <c r="P14" s="86">
        <f t="shared" si="0"/>
        <v>8.666666666666666</v>
      </c>
      <c r="Q14" s="61">
        <v>7</v>
      </c>
      <c r="R14" s="61">
        <v>8</v>
      </c>
      <c r="S14" s="61">
        <v>8</v>
      </c>
      <c r="T14" s="61">
        <v>8.5</v>
      </c>
      <c r="U14" s="61">
        <v>9</v>
      </c>
      <c r="V14" s="86">
        <f t="shared" si="1"/>
        <v>8.5</v>
      </c>
    </row>
    <row r="15" spans="4:22" ht="15">
      <c r="D15" s="63" t="s">
        <v>103</v>
      </c>
      <c r="E15" s="64">
        <f>SUM(E14*0.2)</f>
        <v>1.5</v>
      </c>
      <c r="F15" s="64">
        <f>SUM(F14*0.2)</f>
        <v>1.5</v>
      </c>
      <c r="G15" s="64">
        <f>SUM(G14*0.2)</f>
        <v>1.5</v>
      </c>
      <c r="H15" s="64">
        <f>SUM(H14*0.2)</f>
        <v>1.5</v>
      </c>
      <c r="I15" s="64">
        <f>SUM(I14*0.2)</f>
        <v>1.6</v>
      </c>
      <c r="J15" s="86">
        <f t="shared" si="2"/>
        <v>1.5333333333333332</v>
      </c>
      <c r="K15" s="64">
        <f>SUM(K14*0.2)</f>
        <v>1.7000000000000002</v>
      </c>
      <c r="L15" s="64">
        <f>SUM(L14*0.2)</f>
        <v>1.7000000000000002</v>
      </c>
      <c r="M15" s="64">
        <f>SUM(M14*0.2)</f>
        <v>1.7000000000000002</v>
      </c>
      <c r="N15" s="64">
        <f>SUM(N14*0.2)</f>
        <v>1.7000000000000002</v>
      </c>
      <c r="O15" s="64">
        <f>SUM(O14*0.2)</f>
        <v>1.8</v>
      </c>
      <c r="P15" s="86">
        <f t="shared" si="0"/>
        <v>1.7333333333333334</v>
      </c>
      <c r="Q15" s="64">
        <f>SUM(Q14*0.2)</f>
        <v>1.4000000000000001</v>
      </c>
      <c r="R15" s="64">
        <f>SUM(R14*0.2)</f>
        <v>1.6</v>
      </c>
      <c r="S15" s="64">
        <f>SUM(S14*0.2)</f>
        <v>1.6</v>
      </c>
      <c r="T15" s="64">
        <f>SUM(T14*0.2)</f>
        <v>1.7000000000000002</v>
      </c>
      <c r="U15" s="64">
        <f>SUM(U14*0.2)</f>
        <v>1.8</v>
      </c>
      <c r="V15" s="86">
        <f t="shared" si="1"/>
        <v>1.7000000000000002</v>
      </c>
    </row>
    <row r="16" spans="4:22" ht="15">
      <c r="D16" s="65" t="s">
        <v>136</v>
      </c>
      <c r="E16" s="66">
        <v>6</v>
      </c>
      <c r="F16" s="66">
        <v>6</v>
      </c>
      <c r="G16" s="66">
        <v>6</v>
      </c>
      <c r="H16" s="66">
        <v>6</v>
      </c>
      <c r="I16" s="66">
        <v>8.5</v>
      </c>
      <c r="J16" s="86">
        <f t="shared" si="2"/>
        <v>6.833333333333333</v>
      </c>
      <c r="K16" s="66">
        <v>9</v>
      </c>
      <c r="L16" s="66">
        <v>9</v>
      </c>
      <c r="M16" s="66">
        <v>9</v>
      </c>
      <c r="N16" s="66">
        <v>9</v>
      </c>
      <c r="O16" s="66">
        <v>9</v>
      </c>
      <c r="P16" s="86">
        <f t="shared" si="0"/>
        <v>9</v>
      </c>
      <c r="Q16" s="66">
        <v>8</v>
      </c>
      <c r="R16" s="66">
        <v>8.5</v>
      </c>
      <c r="S16" s="66">
        <v>8.5</v>
      </c>
      <c r="T16" s="66">
        <v>9</v>
      </c>
      <c r="U16" s="66">
        <v>9</v>
      </c>
      <c r="V16" s="86">
        <f t="shared" si="1"/>
        <v>8.833333333333334</v>
      </c>
    </row>
    <row r="17" spans="4:22" ht="15">
      <c r="D17" s="63" t="s">
        <v>106</v>
      </c>
      <c r="E17" s="64">
        <f>SUM(E16*0.3)</f>
        <v>1.7999999999999998</v>
      </c>
      <c r="F17" s="64">
        <f>SUM(F16*0.3)</f>
        <v>1.7999999999999998</v>
      </c>
      <c r="G17" s="64">
        <f>SUM(G16*0.3)</f>
        <v>1.7999999999999998</v>
      </c>
      <c r="H17" s="64">
        <f>SUM(H16*0.3)</f>
        <v>1.7999999999999998</v>
      </c>
      <c r="I17" s="64">
        <f>SUM(I16*0.3)</f>
        <v>2.55</v>
      </c>
      <c r="J17" s="86">
        <f t="shared" si="2"/>
        <v>2.05</v>
      </c>
      <c r="K17" s="64">
        <f>SUM(K16*0.3)</f>
        <v>2.6999999999999997</v>
      </c>
      <c r="L17" s="64">
        <f>SUM(L16*0.3)</f>
        <v>2.6999999999999997</v>
      </c>
      <c r="M17" s="64">
        <f>SUM(M16*0.3)</f>
        <v>2.6999999999999997</v>
      </c>
      <c r="N17" s="64">
        <f>SUM(N16*0.3)</f>
        <v>2.6999999999999997</v>
      </c>
      <c r="O17" s="64">
        <f>SUM(O16*0.3)</f>
        <v>2.6999999999999997</v>
      </c>
      <c r="P17" s="86">
        <f t="shared" si="0"/>
        <v>2.6999999999999997</v>
      </c>
      <c r="Q17" s="64">
        <f>SUM(Q16*0.3)</f>
        <v>2.4</v>
      </c>
      <c r="R17" s="64">
        <f>SUM(R16*0.3)</f>
        <v>2.55</v>
      </c>
      <c r="S17" s="64">
        <f>SUM(S16*0.3)</f>
        <v>2.55</v>
      </c>
      <c r="T17" s="64">
        <f>SUM(T16*0.3)</f>
        <v>2.6999999999999997</v>
      </c>
      <c r="U17" s="64">
        <f>SUM(U16*0.3)</f>
        <v>2.6999999999999997</v>
      </c>
      <c r="V17" s="86">
        <f t="shared" si="1"/>
        <v>2.65</v>
      </c>
    </row>
    <row r="18" spans="4:22" ht="15">
      <c r="D18" s="65" t="s">
        <v>105</v>
      </c>
      <c r="E18" s="66">
        <v>7</v>
      </c>
      <c r="F18" s="66">
        <v>7</v>
      </c>
      <c r="G18" s="66">
        <v>7.5</v>
      </c>
      <c r="H18" s="66">
        <v>7.5</v>
      </c>
      <c r="I18" s="66">
        <v>8.5</v>
      </c>
      <c r="J18" s="86">
        <f t="shared" si="2"/>
        <v>7.833333333333333</v>
      </c>
      <c r="K18" s="66">
        <v>9</v>
      </c>
      <c r="L18" s="66">
        <v>9</v>
      </c>
      <c r="M18" s="66">
        <v>9</v>
      </c>
      <c r="N18" s="66">
        <v>9</v>
      </c>
      <c r="O18" s="66">
        <v>9.5</v>
      </c>
      <c r="P18" s="86">
        <f t="shared" si="0"/>
        <v>9.166666666666666</v>
      </c>
      <c r="Q18" s="66">
        <v>8.5</v>
      </c>
      <c r="R18" s="66">
        <v>8</v>
      </c>
      <c r="S18" s="66">
        <v>8.5</v>
      </c>
      <c r="T18" s="66">
        <v>9</v>
      </c>
      <c r="U18" s="66">
        <v>9.5</v>
      </c>
      <c r="V18" s="86">
        <f t="shared" si="1"/>
        <v>9</v>
      </c>
    </row>
    <row r="19" spans="4:22" ht="15">
      <c r="D19" s="63" t="s">
        <v>109</v>
      </c>
      <c r="E19" s="64">
        <f>SUM(E18*0.5)</f>
        <v>3.5</v>
      </c>
      <c r="F19" s="64">
        <f>SUM(F18*0.5)</f>
        <v>3.5</v>
      </c>
      <c r="G19" s="64">
        <f>SUM(G18*0.5)</f>
        <v>3.75</v>
      </c>
      <c r="H19" s="64">
        <f>SUM(H18*0.5)</f>
        <v>3.75</v>
      </c>
      <c r="I19" s="64">
        <f>SUM(I18*0.5)</f>
        <v>4.25</v>
      </c>
      <c r="J19" s="86">
        <f t="shared" si="2"/>
        <v>3.9166666666666665</v>
      </c>
      <c r="K19" s="64">
        <f>SUM(K18*0.5)</f>
        <v>4.5</v>
      </c>
      <c r="L19" s="64">
        <f>SUM(L18*0.5)</f>
        <v>4.5</v>
      </c>
      <c r="M19" s="64">
        <f>SUM(M18*0.5)</f>
        <v>4.5</v>
      </c>
      <c r="N19" s="64">
        <f>SUM(N18*0.5)</f>
        <v>4.5</v>
      </c>
      <c r="O19" s="64">
        <f>SUM(O18*0.5)</f>
        <v>4.75</v>
      </c>
      <c r="P19" s="86">
        <f t="shared" si="0"/>
        <v>4.583333333333333</v>
      </c>
      <c r="Q19" s="64">
        <f>SUM(Q18*0.5)</f>
        <v>4.25</v>
      </c>
      <c r="R19" s="64">
        <f>SUM(R18*0.5)</f>
        <v>4</v>
      </c>
      <c r="S19" s="64">
        <f>SUM(S18*0.5)</f>
        <v>4.25</v>
      </c>
      <c r="T19" s="64">
        <f>SUM(T18*0.5)</f>
        <v>4.5</v>
      </c>
      <c r="U19" s="64">
        <f>SUM(U18*0.5)</f>
        <v>4.75</v>
      </c>
      <c r="V19" s="86">
        <f t="shared" si="1"/>
        <v>4.5</v>
      </c>
    </row>
    <row r="20" spans="4:22" ht="15">
      <c r="D20" s="68" t="s">
        <v>110</v>
      </c>
      <c r="E20" s="64">
        <f>SUM(E15+E17+E19)*0.6</f>
        <v>4.08</v>
      </c>
      <c r="F20" s="64">
        <f>SUM(F15+F17+F19)*0.6</f>
        <v>4.08</v>
      </c>
      <c r="G20" s="64">
        <f>SUM(G15+G17+G19)*0.6</f>
        <v>4.2299999999999995</v>
      </c>
      <c r="H20" s="64">
        <f>SUM(H15+H17+H19)*0.6</f>
        <v>4.2299999999999995</v>
      </c>
      <c r="I20" s="64">
        <f>SUM(I15+I17+I19)*0.6</f>
        <v>5.04</v>
      </c>
      <c r="J20" s="86">
        <f t="shared" si="2"/>
        <v>4.5</v>
      </c>
      <c r="K20" s="64">
        <f>SUM(K15+K17+K19)*0.6</f>
        <v>5.34</v>
      </c>
      <c r="L20" s="64">
        <f>SUM(L15+L17+L19)*0.6</f>
        <v>5.34</v>
      </c>
      <c r="M20" s="64">
        <f>SUM(M15+M17+M19)*0.6</f>
        <v>5.34</v>
      </c>
      <c r="N20" s="64">
        <f>SUM(N15+N17+N19)*0.6</f>
        <v>5.34</v>
      </c>
      <c r="O20" s="64">
        <f>SUM(O15+O17+O19)*0.6</f>
        <v>5.55</v>
      </c>
      <c r="P20" s="86">
        <f t="shared" si="0"/>
        <v>5.41</v>
      </c>
      <c r="Q20" s="64">
        <f>SUM(Q15+Q17+Q19)*0.6</f>
        <v>4.83</v>
      </c>
      <c r="R20" s="64">
        <f>SUM(R15+R17+R19)*0.6</f>
        <v>4.89</v>
      </c>
      <c r="S20" s="64">
        <f>SUM(S15+S17+S19)*0.6</f>
        <v>5.04</v>
      </c>
      <c r="T20" s="64">
        <f>SUM(T15+T17+T19)*0.6</f>
        <v>5.34</v>
      </c>
      <c r="U20" s="64">
        <f>SUM(U15+U17+U19)*0.6</f>
        <v>5.55</v>
      </c>
      <c r="V20" s="86">
        <f t="shared" si="1"/>
        <v>5.31</v>
      </c>
    </row>
    <row r="21" spans="4:22" ht="20.25">
      <c r="D21" s="70" t="s">
        <v>111</v>
      </c>
      <c r="E21" s="71">
        <f aca="true" t="shared" si="3" ref="E21:V21">SUM(E13+E20)</f>
        <v>6.98</v>
      </c>
      <c r="F21" s="71">
        <f t="shared" si="3"/>
        <v>6.98</v>
      </c>
      <c r="G21" s="71">
        <f t="shared" si="3"/>
        <v>7.029999999999999</v>
      </c>
      <c r="H21" s="71">
        <f t="shared" si="3"/>
        <v>7.029999999999999</v>
      </c>
      <c r="I21" s="71">
        <f t="shared" si="3"/>
        <v>8.14</v>
      </c>
      <c r="J21" s="72">
        <f t="shared" si="3"/>
        <v>7.4</v>
      </c>
      <c r="K21" s="71">
        <f t="shared" si="3"/>
        <v>8.04</v>
      </c>
      <c r="L21" s="71">
        <f t="shared" si="3"/>
        <v>8.14</v>
      </c>
      <c r="M21" s="71">
        <f t="shared" si="3"/>
        <v>8.04</v>
      </c>
      <c r="N21" s="71">
        <f t="shared" si="3"/>
        <v>8.14</v>
      </c>
      <c r="O21" s="71">
        <f t="shared" si="3"/>
        <v>8.45</v>
      </c>
      <c r="P21" s="72">
        <f t="shared" si="3"/>
        <v>8.21</v>
      </c>
      <c r="Q21" s="71">
        <f t="shared" si="3"/>
        <v>7.93</v>
      </c>
      <c r="R21" s="71">
        <f t="shared" si="3"/>
        <v>7.99</v>
      </c>
      <c r="S21" s="71">
        <f t="shared" si="3"/>
        <v>8.14</v>
      </c>
      <c r="T21" s="71">
        <f t="shared" si="3"/>
        <v>8.14</v>
      </c>
      <c r="U21" s="71">
        <f t="shared" si="3"/>
        <v>8.45</v>
      </c>
      <c r="V21" s="72">
        <f t="shared" si="3"/>
        <v>8.243333333333332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5.875" style="0" customWidth="1"/>
    <col min="4" max="7" width="5.375" style="0" customWidth="1"/>
    <col min="8" max="8" width="6.00390625" style="0" customWidth="1"/>
    <col min="9" max="18" width="5.375" style="0" customWidth="1"/>
    <col min="19" max="19" width="6.25390625" style="0" customWidth="1"/>
    <col min="20" max="20" width="5.75390625" style="0" customWidth="1"/>
    <col min="21" max="21" width="6.125" style="0" customWidth="1"/>
  </cols>
  <sheetData>
    <row r="1" ht="30.75" customHeight="1"/>
    <row r="2" spans="1:20" s="39" customFormat="1" ht="36" customHeight="1">
      <c r="A2" s="32" t="s">
        <v>90</v>
      </c>
      <c r="B2" s="33" t="s">
        <v>91</v>
      </c>
      <c r="C2" s="34" t="s">
        <v>92</v>
      </c>
      <c r="D2" s="20" t="s">
        <v>67</v>
      </c>
      <c r="E2" s="35"/>
      <c r="F2" s="36"/>
      <c r="G2" s="35"/>
      <c r="H2" s="20"/>
      <c r="I2" s="37" t="s">
        <v>93</v>
      </c>
      <c r="J2" s="38" t="s">
        <v>82</v>
      </c>
      <c r="K2" s="35"/>
      <c r="L2" s="20"/>
      <c r="M2" s="35"/>
      <c r="N2" s="36"/>
      <c r="O2" s="37" t="s">
        <v>94</v>
      </c>
      <c r="P2" s="20" t="s">
        <v>48</v>
      </c>
      <c r="Q2" s="35"/>
      <c r="R2" s="36"/>
      <c r="S2" s="35"/>
      <c r="T2" s="36"/>
    </row>
    <row r="3" spans="1:21" s="46" customFormat="1" ht="37.5" customHeight="1">
      <c r="A3" s="40"/>
      <c r="B3" s="41" t="s">
        <v>95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3"/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43"/>
      <c r="O3" s="42">
        <v>1</v>
      </c>
      <c r="P3" s="42">
        <v>2</v>
      </c>
      <c r="Q3" s="42">
        <v>3</v>
      </c>
      <c r="R3" s="42">
        <v>4</v>
      </c>
      <c r="S3" s="42">
        <v>5</v>
      </c>
      <c r="T3" s="44"/>
      <c r="U3" s="45"/>
    </row>
    <row r="4" spans="1:21" s="46" customFormat="1" ht="18">
      <c r="A4" s="47" t="s">
        <v>96</v>
      </c>
      <c r="B4" s="48" t="s">
        <v>97</v>
      </c>
      <c r="C4" s="49">
        <v>6.5</v>
      </c>
      <c r="D4" s="49">
        <v>6.5</v>
      </c>
      <c r="E4" s="49">
        <v>6</v>
      </c>
      <c r="F4" s="49">
        <v>6.5</v>
      </c>
      <c r="G4" s="49">
        <v>6</v>
      </c>
      <c r="H4" s="50">
        <f aca="true" t="shared" si="0" ref="H4:H12">SUM(C4+D4+E4+F4+G4)/5</f>
        <v>6.3</v>
      </c>
      <c r="I4" s="49">
        <v>7.5</v>
      </c>
      <c r="J4" s="49">
        <v>7</v>
      </c>
      <c r="K4" s="49">
        <v>6.5</v>
      </c>
      <c r="L4" s="49">
        <v>7</v>
      </c>
      <c r="M4" s="49">
        <v>7</v>
      </c>
      <c r="N4" s="50">
        <f aca="true" t="shared" si="1" ref="N4:N12">SUM(I4+J4+K4+L4+M4)/5</f>
        <v>7</v>
      </c>
      <c r="O4" s="49">
        <v>8.5</v>
      </c>
      <c r="P4" s="49">
        <v>8</v>
      </c>
      <c r="Q4" s="49">
        <v>7.5</v>
      </c>
      <c r="R4" s="49">
        <v>8</v>
      </c>
      <c r="S4" s="49">
        <v>8</v>
      </c>
      <c r="T4" s="50">
        <f aca="true" t="shared" si="2" ref="T4:T12">SUM(O4+P4+Q4+R4+S4)/5</f>
        <v>8</v>
      </c>
      <c r="U4" s="51"/>
    </row>
    <row r="5" spans="1:21" s="46" customFormat="1" ht="18">
      <c r="A5" s="52" t="s">
        <v>98</v>
      </c>
      <c r="B5" s="53" t="s">
        <v>99</v>
      </c>
      <c r="C5" s="54">
        <v>9</v>
      </c>
      <c r="D5" s="54">
        <v>9</v>
      </c>
      <c r="E5" s="54">
        <v>8</v>
      </c>
      <c r="F5" s="54">
        <v>8</v>
      </c>
      <c r="G5" s="54">
        <v>7.5</v>
      </c>
      <c r="H5" s="50">
        <f t="shared" si="0"/>
        <v>8.3</v>
      </c>
      <c r="I5" s="54">
        <v>7.5</v>
      </c>
      <c r="J5" s="54">
        <v>8</v>
      </c>
      <c r="K5" s="54">
        <v>8</v>
      </c>
      <c r="L5" s="54">
        <v>8</v>
      </c>
      <c r="M5" s="54">
        <v>7.5</v>
      </c>
      <c r="N5" s="50">
        <f t="shared" si="1"/>
        <v>7.8</v>
      </c>
      <c r="O5" s="54">
        <v>8</v>
      </c>
      <c r="P5" s="54">
        <v>7</v>
      </c>
      <c r="Q5" s="54">
        <v>7</v>
      </c>
      <c r="R5" s="54">
        <v>7.5</v>
      </c>
      <c r="S5" s="54">
        <v>7</v>
      </c>
      <c r="T5" s="50">
        <f t="shared" si="2"/>
        <v>7.3</v>
      </c>
      <c r="U5" s="51"/>
    </row>
    <row r="6" spans="1:21" s="46" customFormat="1" ht="18">
      <c r="A6" s="55"/>
      <c r="B6" s="56" t="s">
        <v>100</v>
      </c>
      <c r="C6" s="57">
        <f>SUM((C4+C5)/2*0.4)</f>
        <v>3.1</v>
      </c>
      <c r="D6" s="57">
        <f>SUM((D4+D5)/2*0.4)</f>
        <v>3.1</v>
      </c>
      <c r="E6" s="57">
        <f>SUM((E4+E5)/2*0.4)</f>
        <v>2.8000000000000003</v>
      </c>
      <c r="F6" s="57">
        <f>SUM((F4+F5)/2*0.4)</f>
        <v>2.9000000000000004</v>
      </c>
      <c r="G6" s="57">
        <f>SUM((G4+G5)/2*0.4)</f>
        <v>2.7</v>
      </c>
      <c r="H6" s="58">
        <f t="shared" si="0"/>
        <v>2.9200000000000004</v>
      </c>
      <c r="I6" s="57">
        <f>SUM((I4+I5)/2*0.4)</f>
        <v>3</v>
      </c>
      <c r="J6" s="57">
        <f>SUM((J4+J5)/2*0.4)</f>
        <v>3</v>
      </c>
      <c r="K6" s="57">
        <f>SUM((K4+K5)/2*0.4)</f>
        <v>2.9000000000000004</v>
      </c>
      <c r="L6" s="57">
        <f>SUM((L4+L5)/2*0.4)</f>
        <v>3</v>
      </c>
      <c r="M6" s="57">
        <f>SUM((M4+M5)/2*0.4)</f>
        <v>2.9000000000000004</v>
      </c>
      <c r="N6" s="58">
        <f t="shared" si="1"/>
        <v>2.96</v>
      </c>
      <c r="O6" s="57">
        <f>SUM((O4+O5)/2*0.4)</f>
        <v>3.3000000000000003</v>
      </c>
      <c r="P6" s="57">
        <f>SUM((P4+P5)/2*0.4)</f>
        <v>3</v>
      </c>
      <c r="Q6" s="57">
        <f>SUM((Q4+Q5)/2*0.4)</f>
        <v>2.9000000000000004</v>
      </c>
      <c r="R6" s="57">
        <f>SUM((R4+R5)/2*0.4)</f>
        <v>3.1</v>
      </c>
      <c r="S6" s="57">
        <f>SUM((S4+S5)/2*0.4)</f>
        <v>3</v>
      </c>
      <c r="T6" s="58">
        <f t="shared" si="2"/>
        <v>3.06</v>
      </c>
      <c r="U6" s="51"/>
    </row>
    <row r="7" spans="1:21" s="46" customFormat="1" ht="18">
      <c r="A7" s="59" t="s">
        <v>101</v>
      </c>
      <c r="B7" s="60" t="s">
        <v>102</v>
      </c>
      <c r="C7" s="61">
        <v>8</v>
      </c>
      <c r="D7" s="61">
        <v>7.5</v>
      </c>
      <c r="E7" s="61">
        <v>7</v>
      </c>
      <c r="F7" s="61">
        <v>6.5</v>
      </c>
      <c r="G7" s="61">
        <v>7</v>
      </c>
      <c r="H7" s="50">
        <f t="shared" si="0"/>
        <v>7.2</v>
      </c>
      <c r="I7" s="61">
        <v>7</v>
      </c>
      <c r="J7" s="61">
        <v>7</v>
      </c>
      <c r="K7" s="61">
        <v>7.5</v>
      </c>
      <c r="L7" s="61">
        <v>7</v>
      </c>
      <c r="M7" s="61">
        <v>7.5</v>
      </c>
      <c r="N7" s="50">
        <f t="shared" si="1"/>
        <v>7.2</v>
      </c>
      <c r="O7" s="61">
        <v>8.5</v>
      </c>
      <c r="P7" s="61">
        <v>9</v>
      </c>
      <c r="Q7" s="61">
        <v>8.5</v>
      </c>
      <c r="R7" s="61">
        <v>8.5</v>
      </c>
      <c r="S7" s="61">
        <v>9</v>
      </c>
      <c r="T7" s="50">
        <f t="shared" si="2"/>
        <v>8.7</v>
      </c>
      <c r="U7" s="51"/>
    </row>
    <row r="8" spans="1:21" s="46" customFormat="1" ht="18">
      <c r="A8" s="62"/>
      <c r="B8" s="63" t="s">
        <v>103</v>
      </c>
      <c r="C8" s="64">
        <f>SUM(C7*0.2)</f>
        <v>1.6</v>
      </c>
      <c r="D8" s="64">
        <f>SUM(D7*0.2)</f>
        <v>1.5</v>
      </c>
      <c r="E8" s="64">
        <f>SUM(E7*0.2)</f>
        <v>1.4000000000000001</v>
      </c>
      <c r="F8" s="64">
        <f>SUM(F7*0.2)</f>
        <v>1.3</v>
      </c>
      <c r="G8" s="64">
        <f>SUM(G7*0.2)</f>
        <v>1.4000000000000001</v>
      </c>
      <c r="H8" s="58">
        <f t="shared" si="0"/>
        <v>1.44</v>
      </c>
      <c r="I8" s="64">
        <f>SUM(I7*0.2)</f>
        <v>1.4000000000000001</v>
      </c>
      <c r="J8" s="64">
        <f>SUM(J7*0.2)</f>
        <v>1.4000000000000001</v>
      </c>
      <c r="K8" s="64">
        <f>SUM(K7*0.2)</f>
        <v>1.5</v>
      </c>
      <c r="L8" s="64">
        <f>SUM(L7*0.2)</f>
        <v>1.4000000000000001</v>
      </c>
      <c r="M8" s="64">
        <f>SUM(M7*0.2)</f>
        <v>1.5</v>
      </c>
      <c r="N8" s="58">
        <f t="shared" si="1"/>
        <v>1.4400000000000002</v>
      </c>
      <c r="O8" s="64">
        <f>SUM(O7*0.2)</f>
        <v>1.7000000000000002</v>
      </c>
      <c r="P8" s="64">
        <f>SUM(P7*0.2)</f>
        <v>1.8</v>
      </c>
      <c r="Q8" s="64">
        <f>SUM(Q7*0.2)</f>
        <v>1.7000000000000002</v>
      </c>
      <c r="R8" s="64">
        <f>SUM(R7*0.2)</f>
        <v>1.7000000000000002</v>
      </c>
      <c r="S8" s="64">
        <f>SUM(S7*0.2)</f>
        <v>1.8</v>
      </c>
      <c r="T8" s="58">
        <f t="shared" si="2"/>
        <v>1.7400000000000002</v>
      </c>
      <c r="U8" s="51"/>
    </row>
    <row r="9" spans="1:21" s="46" customFormat="1" ht="18">
      <c r="A9" s="52" t="s">
        <v>104</v>
      </c>
      <c r="B9" s="65" t="s">
        <v>105</v>
      </c>
      <c r="C9" s="66">
        <v>7</v>
      </c>
      <c r="D9" s="66">
        <v>7.5</v>
      </c>
      <c r="E9" s="66">
        <v>8</v>
      </c>
      <c r="F9" s="66">
        <v>7.5</v>
      </c>
      <c r="G9" s="66">
        <v>7.5</v>
      </c>
      <c r="H9" s="50">
        <f t="shared" si="0"/>
        <v>7.5</v>
      </c>
      <c r="I9" s="66">
        <v>7</v>
      </c>
      <c r="J9" s="66">
        <v>7</v>
      </c>
      <c r="K9" s="66">
        <v>7.5</v>
      </c>
      <c r="L9" s="66">
        <v>7.5</v>
      </c>
      <c r="M9" s="66">
        <v>7</v>
      </c>
      <c r="N9" s="50">
        <f t="shared" si="1"/>
        <v>7.2</v>
      </c>
      <c r="O9" s="66">
        <v>9</v>
      </c>
      <c r="P9" s="66">
        <v>9</v>
      </c>
      <c r="Q9" s="66">
        <v>9</v>
      </c>
      <c r="R9" s="66">
        <v>9</v>
      </c>
      <c r="S9" s="66">
        <v>9</v>
      </c>
      <c r="T9" s="50">
        <f t="shared" si="2"/>
        <v>9</v>
      </c>
      <c r="U9" s="51"/>
    </row>
    <row r="10" spans="1:21" s="46" customFormat="1" ht="18">
      <c r="A10" s="52"/>
      <c r="B10" s="63" t="s">
        <v>106</v>
      </c>
      <c r="C10" s="64">
        <f>SUM(C9*0.3)</f>
        <v>2.1</v>
      </c>
      <c r="D10" s="64">
        <f>SUM(D9*0.3)</f>
        <v>2.25</v>
      </c>
      <c r="E10" s="64">
        <f>SUM(E9*0.3)</f>
        <v>2.4</v>
      </c>
      <c r="F10" s="64">
        <f>SUM(F9*0.3)</f>
        <v>2.25</v>
      </c>
      <c r="G10" s="64">
        <f>SUM(G9*0.3)</f>
        <v>2.25</v>
      </c>
      <c r="H10" s="58">
        <f t="shared" si="0"/>
        <v>2.25</v>
      </c>
      <c r="I10" s="64">
        <f>SUM(I9*0.3)</f>
        <v>2.1</v>
      </c>
      <c r="J10" s="64">
        <f>SUM(J9*0.3)</f>
        <v>2.1</v>
      </c>
      <c r="K10" s="64">
        <f>SUM(K9*0.3)</f>
        <v>2.25</v>
      </c>
      <c r="L10" s="64">
        <f>SUM(L9*0.3)</f>
        <v>2.25</v>
      </c>
      <c r="M10" s="64">
        <f>SUM(M9*0.3)</f>
        <v>2.1</v>
      </c>
      <c r="N10" s="58">
        <f t="shared" si="1"/>
        <v>2.1599999999999997</v>
      </c>
      <c r="O10" s="64">
        <f>SUM(O9*0.3)</f>
        <v>2.6999999999999997</v>
      </c>
      <c r="P10" s="64">
        <f>SUM(P9*0.3)</f>
        <v>2.6999999999999997</v>
      </c>
      <c r="Q10" s="64">
        <f>SUM(Q9*0.3)</f>
        <v>2.6999999999999997</v>
      </c>
      <c r="R10" s="64">
        <f>SUM(R9*0.3)</f>
        <v>2.6999999999999997</v>
      </c>
      <c r="S10" s="64">
        <f>SUM(S9*0.3)</f>
        <v>2.6999999999999997</v>
      </c>
      <c r="T10" s="58">
        <f t="shared" si="2"/>
        <v>2.6999999999999997</v>
      </c>
      <c r="U10" s="51"/>
    </row>
    <row r="11" spans="1:21" s="46" customFormat="1" ht="18">
      <c r="A11" s="52" t="s">
        <v>107</v>
      </c>
      <c r="B11" s="65" t="s">
        <v>108</v>
      </c>
      <c r="C11" s="66">
        <v>8.5</v>
      </c>
      <c r="D11" s="66">
        <v>8.5</v>
      </c>
      <c r="E11" s="66">
        <v>8.5</v>
      </c>
      <c r="F11" s="66">
        <v>8.5</v>
      </c>
      <c r="G11" s="66">
        <v>8</v>
      </c>
      <c r="H11" s="50">
        <f t="shared" si="0"/>
        <v>8.4</v>
      </c>
      <c r="I11" s="66">
        <v>5.5</v>
      </c>
      <c r="J11" s="66">
        <v>6</v>
      </c>
      <c r="K11" s="66">
        <v>6</v>
      </c>
      <c r="L11" s="66">
        <v>6</v>
      </c>
      <c r="M11" s="66">
        <v>6.5</v>
      </c>
      <c r="N11" s="50">
        <f t="shared" si="1"/>
        <v>6</v>
      </c>
      <c r="O11" s="66">
        <v>8</v>
      </c>
      <c r="P11" s="66">
        <v>8</v>
      </c>
      <c r="Q11" s="66">
        <v>8</v>
      </c>
      <c r="R11" s="66">
        <v>8</v>
      </c>
      <c r="S11" s="66">
        <v>8.5</v>
      </c>
      <c r="T11" s="50">
        <f t="shared" si="2"/>
        <v>8.1</v>
      </c>
      <c r="U11" s="51"/>
    </row>
    <row r="12" spans="1:21" s="46" customFormat="1" ht="18">
      <c r="A12" s="67"/>
      <c r="B12" s="63" t="s">
        <v>109</v>
      </c>
      <c r="C12" s="64">
        <f>SUM(C11*0.5)</f>
        <v>4.25</v>
      </c>
      <c r="D12" s="64">
        <f>SUM(D11*0.5)</f>
        <v>4.25</v>
      </c>
      <c r="E12" s="64">
        <f>SUM(E11*0.5)</f>
        <v>4.25</v>
      </c>
      <c r="F12" s="64">
        <f>SUM(F11*0.5)</f>
        <v>4.25</v>
      </c>
      <c r="G12" s="64">
        <f>SUM(G11*0.5)</f>
        <v>4</v>
      </c>
      <c r="H12" s="58">
        <f t="shared" si="0"/>
        <v>4.2</v>
      </c>
      <c r="I12" s="64">
        <f>SUM(I11*0.5)</f>
        <v>2.75</v>
      </c>
      <c r="J12" s="64">
        <f>SUM(J11*0.5)</f>
        <v>3</v>
      </c>
      <c r="K12" s="64">
        <f>SUM(K11*0.5)</f>
        <v>3</v>
      </c>
      <c r="L12" s="64">
        <f>SUM(L11*0.5)</f>
        <v>3</v>
      </c>
      <c r="M12" s="64">
        <f>SUM(M11*0.5)</f>
        <v>3.25</v>
      </c>
      <c r="N12" s="58">
        <f t="shared" si="1"/>
        <v>3</v>
      </c>
      <c r="O12" s="64">
        <f>SUM(O11*0.5)</f>
        <v>4</v>
      </c>
      <c r="P12" s="64">
        <f>SUM(P11*0.5)</f>
        <v>4</v>
      </c>
      <c r="Q12" s="64">
        <f>SUM(Q11*0.5)</f>
        <v>4</v>
      </c>
      <c r="R12" s="64">
        <f>SUM(R11*0.5)</f>
        <v>4</v>
      </c>
      <c r="S12" s="64">
        <f>SUM(S11*0.5)</f>
        <v>4.25</v>
      </c>
      <c r="T12" s="58">
        <f t="shared" si="2"/>
        <v>4.05</v>
      </c>
      <c r="U12" s="51"/>
    </row>
    <row r="13" spans="1:21" s="46" customFormat="1" ht="18">
      <c r="A13" s="55"/>
      <c r="B13" s="68" t="s">
        <v>110</v>
      </c>
      <c r="C13" s="64">
        <f aca="true" t="shared" si="3" ref="C13:T13">SUM(C8+C10+C12)*0.6</f>
        <v>4.77</v>
      </c>
      <c r="D13" s="64">
        <f t="shared" si="3"/>
        <v>4.8</v>
      </c>
      <c r="E13" s="64">
        <f t="shared" si="3"/>
        <v>4.83</v>
      </c>
      <c r="F13" s="64">
        <f t="shared" si="3"/>
        <v>4.68</v>
      </c>
      <c r="G13" s="64">
        <f t="shared" si="3"/>
        <v>4.59</v>
      </c>
      <c r="H13" s="64">
        <f t="shared" si="3"/>
        <v>4.734</v>
      </c>
      <c r="I13" s="64">
        <f t="shared" si="3"/>
        <v>3.75</v>
      </c>
      <c r="J13" s="64">
        <f t="shared" si="3"/>
        <v>3.9</v>
      </c>
      <c r="K13" s="64">
        <f t="shared" si="3"/>
        <v>4.05</v>
      </c>
      <c r="L13" s="64">
        <f t="shared" si="3"/>
        <v>3.99</v>
      </c>
      <c r="M13" s="64">
        <f t="shared" si="3"/>
        <v>4.109999999999999</v>
      </c>
      <c r="N13" s="64">
        <f t="shared" si="3"/>
        <v>3.9599999999999995</v>
      </c>
      <c r="O13" s="64">
        <f t="shared" si="3"/>
        <v>5.04</v>
      </c>
      <c r="P13" s="64">
        <f t="shared" si="3"/>
        <v>5.1</v>
      </c>
      <c r="Q13" s="64">
        <f t="shared" si="3"/>
        <v>5.04</v>
      </c>
      <c r="R13" s="64">
        <f t="shared" si="3"/>
        <v>5.04</v>
      </c>
      <c r="S13" s="64">
        <f t="shared" si="3"/>
        <v>5.25</v>
      </c>
      <c r="T13" s="64">
        <f t="shared" si="3"/>
        <v>5.0939999999999985</v>
      </c>
      <c r="U13" s="51"/>
    </row>
    <row r="14" spans="1:21" s="46" customFormat="1" ht="20.25">
      <c r="A14" s="69"/>
      <c r="B14" s="70" t="s">
        <v>111</v>
      </c>
      <c r="C14" s="71">
        <f aca="true" t="shared" si="4" ref="C14:T14">SUM(C6+C13)</f>
        <v>7.869999999999999</v>
      </c>
      <c r="D14" s="71">
        <f t="shared" si="4"/>
        <v>7.9</v>
      </c>
      <c r="E14" s="71">
        <f t="shared" si="4"/>
        <v>7.630000000000001</v>
      </c>
      <c r="F14" s="71">
        <f t="shared" si="4"/>
        <v>7.58</v>
      </c>
      <c r="G14" s="71">
        <f t="shared" si="4"/>
        <v>7.29</v>
      </c>
      <c r="H14" s="72">
        <f t="shared" si="4"/>
        <v>7.654</v>
      </c>
      <c r="I14" s="71">
        <f t="shared" si="4"/>
        <v>6.75</v>
      </c>
      <c r="J14" s="71">
        <f t="shared" si="4"/>
        <v>6.9</v>
      </c>
      <c r="K14" s="71">
        <f t="shared" si="4"/>
        <v>6.95</v>
      </c>
      <c r="L14" s="71">
        <f t="shared" si="4"/>
        <v>6.99</v>
      </c>
      <c r="M14" s="71">
        <f t="shared" si="4"/>
        <v>7.01</v>
      </c>
      <c r="N14" s="72">
        <f t="shared" si="4"/>
        <v>6.92</v>
      </c>
      <c r="O14" s="71">
        <f t="shared" si="4"/>
        <v>8.34</v>
      </c>
      <c r="P14" s="71">
        <f t="shared" si="4"/>
        <v>8.1</v>
      </c>
      <c r="Q14" s="71">
        <f t="shared" si="4"/>
        <v>7.94</v>
      </c>
      <c r="R14" s="71">
        <f t="shared" si="4"/>
        <v>8.14</v>
      </c>
      <c r="S14" s="71">
        <f t="shared" si="4"/>
        <v>8.25</v>
      </c>
      <c r="T14" s="72">
        <f t="shared" si="4"/>
        <v>8.153999999999998</v>
      </c>
      <c r="U14" s="73"/>
    </row>
    <row r="15" spans="1:20" s="79" customFormat="1" ht="23.25">
      <c r="A15" s="74"/>
      <c r="B15" s="75" t="s">
        <v>112</v>
      </c>
      <c r="C15" s="76"/>
      <c r="D15" s="76"/>
      <c r="E15" s="76"/>
      <c r="F15" s="76"/>
      <c r="G15" s="7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</row>
    <row r="16" ht="12.75">
      <c r="B16" t="s">
        <v>113</v>
      </c>
    </row>
    <row r="17" spans="8:12" ht="15">
      <c r="H17" s="80"/>
      <c r="L17" s="81"/>
    </row>
    <row r="18" spans="2:18" ht="12.7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2:18" ht="12.7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3:18" ht="12.7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3:18" ht="12.7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3:18" ht="12.7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3:18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3:18" ht="12.7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ht="12.7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ht="12.7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ht="12.7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5.875" style="0" customWidth="1"/>
    <col min="4" max="7" width="5.375" style="0" customWidth="1"/>
    <col min="8" max="8" width="6.00390625" style="0" customWidth="1"/>
    <col min="9" max="18" width="5.375" style="0" customWidth="1"/>
    <col min="19" max="19" width="6.25390625" style="0" customWidth="1"/>
    <col min="20" max="20" width="5.75390625" style="0" customWidth="1"/>
    <col min="21" max="21" width="6.125" style="0" customWidth="1"/>
  </cols>
  <sheetData>
    <row r="1" ht="30.75" customHeight="1"/>
    <row r="2" spans="1:20" s="39" customFormat="1" ht="36" customHeight="1">
      <c r="A2" s="32" t="s">
        <v>90</v>
      </c>
      <c r="B2" s="33" t="s">
        <v>91</v>
      </c>
      <c r="C2" s="34" t="s">
        <v>114</v>
      </c>
      <c r="D2" s="20" t="s">
        <v>25</v>
      </c>
      <c r="E2" s="35"/>
      <c r="F2" s="36"/>
      <c r="G2" s="35"/>
      <c r="H2" s="20"/>
      <c r="I2" s="37" t="s">
        <v>115</v>
      </c>
      <c r="J2" s="38" t="s">
        <v>29</v>
      </c>
      <c r="K2" s="35"/>
      <c r="L2" s="20"/>
      <c r="M2" s="35"/>
      <c r="N2" s="36"/>
      <c r="O2" s="37" t="s">
        <v>116</v>
      </c>
      <c r="P2" s="20" t="s">
        <v>71</v>
      </c>
      <c r="Q2" s="35"/>
      <c r="R2" s="36"/>
      <c r="S2" s="35"/>
      <c r="T2" s="36"/>
    </row>
    <row r="3" spans="1:21" s="46" customFormat="1" ht="37.5" customHeight="1">
      <c r="A3" s="40"/>
      <c r="B3" s="41" t="s">
        <v>95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3"/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43"/>
      <c r="O3" s="42">
        <v>1</v>
      </c>
      <c r="P3" s="42">
        <v>2</v>
      </c>
      <c r="Q3" s="42">
        <v>3</v>
      </c>
      <c r="R3" s="42">
        <v>4</v>
      </c>
      <c r="S3" s="42">
        <v>5</v>
      </c>
      <c r="T3" s="44"/>
      <c r="U3" s="45"/>
    </row>
    <row r="4" spans="1:21" s="46" customFormat="1" ht="18">
      <c r="A4" s="47" t="s">
        <v>96</v>
      </c>
      <c r="B4" s="48" t="s">
        <v>97</v>
      </c>
      <c r="C4" s="49">
        <v>8</v>
      </c>
      <c r="D4" s="49">
        <v>6.5</v>
      </c>
      <c r="E4" s="49">
        <v>6.5</v>
      </c>
      <c r="F4" s="49">
        <v>6.5</v>
      </c>
      <c r="G4" s="49">
        <v>6.5</v>
      </c>
      <c r="H4" s="50">
        <f aca="true" t="shared" si="0" ref="H4:H12">SUM(C4+D4+E4+F4+G4)/5</f>
        <v>6.8</v>
      </c>
      <c r="I4" s="49">
        <v>8</v>
      </c>
      <c r="J4" s="49">
        <v>8</v>
      </c>
      <c r="K4" s="49">
        <v>7.5</v>
      </c>
      <c r="L4" s="49">
        <v>7</v>
      </c>
      <c r="M4" s="49">
        <v>8</v>
      </c>
      <c r="N4" s="50">
        <f aca="true" t="shared" si="1" ref="N4:N12">SUM(I4+J4+K4+L4+M4)/5</f>
        <v>7.7</v>
      </c>
      <c r="O4" s="49">
        <v>9</v>
      </c>
      <c r="P4" s="49">
        <v>9</v>
      </c>
      <c r="Q4" s="49">
        <v>9</v>
      </c>
      <c r="R4" s="49">
        <v>9</v>
      </c>
      <c r="S4" s="49">
        <v>9</v>
      </c>
      <c r="T4" s="50">
        <f aca="true" t="shared" si="2" ref="T4:T12">SUM(O4+P4+Q4+R4+S4)/5</f>
        <v>9</v>
      </c>
      <c r="U4" s="51"/>
    </row>
    <row r="5" spans="1:21" s="46" customFormat="1" ht="18">
      <c r="A5" s="52" t="s">
        <v>98</v>
      </c>
      <c r="B5" s="53" t="s">
        <v>99</v>
      </c>
      <c r="C5" s="54">
        <v>8</v>
      </c>
      <c r="D5" s="54">
        <v>7</v>
      </c>
      <c r="E5" s="54">
        <v>7</v>
      </c>
      <c r="F5" s="54">
        <v>7.5</v>
      </c>
      <c r="G5" s="54">
        <v>6.5</v>
      </c>
      <c r="H5" s="50">
        <f t="shared" si="0"/>
        <v>7.2</v>
      </c>
      <c r="I5" s="54">
        <v>8.5</v>
      </c>
      <c r="J5" s="54">
        <v>8</v>
      </c>
      <c r="K5" s="54">
        <v>7</v>
      </c>
      <c r="L5" s="54">
        <v>7.5</v>
      </c>
      <c r="M5" s="54">
        <v>7.5</v>
      </c>
      <c r="N5" s="50">
        <f t="shared" si="1"/>
        <v>7.7</v>
      </c>
      <c r="O5" s="54">
        <v>8.5</v>
      </c>
      <c r="P5" s="54">
        <v>8.5</v>
      </c>
      <c r="Q5" s="54">
        <v>8</v>
      </c>
      <c r="R5" s="54">
        <v>7.5</v>
      </c>
      <c r="S5" s="54">
        <v>7</v>
      </c>
      <c r="T5" s="50">
        <f t="shared" si="2"/>
        <v>7.9</v>
      </c>
      <c r="U5" s="51"/>
    </row>
    <row r="6" spans="1:21" s="46" customFormat="1" ht="18">
      <c r="A6" s="55"/>
      <c r="B6" s="56" t="s">
        <v>100</v>
      </c>
      <c r="C6" s="57">
        <f>SUM((C4+C5)/2*0.4)</f>
        <v>3.2</v>
      </c>
      <c r="D6" s="57">
        <f>SUM((D4+D5)/2*0.4)</f>
        <v>2.7</v>
      </c>
      <c r="E6" s="57">
        <f>SUM((E4+E5)/2*0.4)</f>
        <v>2.7</v>
      </c>
      <c r="F6" s="57">
        <f>SUM((F4+F5)/2*0.4)</f>
        <v>2.8000000000000003</v>
      </c>
      <c r="G6" s="57">
        <f>SUM((G4+G5)/2*0.4)</f>
        <v>2.6</v>
      </c>
      <c r="H6" s="58">
        <f t="shared" si="0"/>
        <v>2.8000000000000003</v>
      </c>
      <c r="I6" s="57">
        <f>SUM((I4+I5)/2*0.4)</f>
        <v>3.3000000000000003</v>
      </c>
      <c r="J6" s="57">
        <f>SUM((J4+J5)/2*0.4)</f>
        <v>3.2</v>
      </c>
      <c r="K6" s="57">
        <f>SUM((K4+K5)/2*0.4)</f>
        <v>2.9000000000000004</v>
      </c>
      <c r="L6" s="57">
        <f>SUM((L4+L5)/2*0.4)</f>
        <v>2.9000000000000004</v>
      </c>
      <c r="M6" s="57">
        <f>SUM((M4+M5)/2*0.4)</f>
        <v>3.1</v>
      </c>
      <c r="N6" s="58">
        <f t="shared" si="1"/>
        <v>3.08</v>
      </c>
      <c r="O6" s="57">
        <f>SUM((O4+O5)/2*0.4)</f>
        <v>3.5</v>
      </c>
      <c r="P6" s="57">
        <f>SUM((P4+P5)/2*0.4)</f>
        <v>3.5</v>
      </c>
      <c r="Q6" s="57">
        <f>SUM((Q4+Q5)/2*0.4)</f>
        <v>3.4000000000000004</v>
      </c>
      <c r="R6" s="57">
        <f>SUM((R4+R5)/2*0.4)</f>
        <v>3.3000000000000003</v>
      </c>
      <c r="S6" s="57">
        <f>SUM((S4+S5)/2*0.4)</f>
        <v>3.2</v>
      </c>
      <c r="T6" s="58">
        <f t="shared" si="2"/>
        <v>3.3800000000000003</v>
      </c>
      <c r="U6" s="51"/>
    </row>
    <row r="7" spans="1:21" s="46" customFormat="1" ht="18">
      <c r="A7" s="59" t="s">
        <v>101</v>
      </c>
      <c r="B7" s="60" t="s">
        <v>102</v>
      </c>
      <c r="C7" s="61">
        <v>6</v>
      </c>
      <c r="D7" s="61">
        <v>6</v>
      </c>
      <c r="E7" s="61">
        <v>6.5</v>
      </c>
      <c r="F7" s="61">
        <v>5.5</v>
      </c>
      <c r="G7" s="61">
        <v>6</v>
      </c>
      <c r="H7" s="50">
        <f t="shared" si="0"/>
        <v>6</v>
      </c>
      <c r="I7" s="61">
        <v>9</v>
      </c>
      <c r="J7" s="61">
        <v>9</v>
      </c>
      <c r="K7" s="61">
        <v>9</v>
      </c>
      <c r="L7" s="61">
        <v>9</v>
      </c>
      <c r="M7" s="61">
        <v>9</v>
      </c>
      <c r="N7" s="50">
        <f t="shared" si="1"/>
        <v>9</v>
      </c>
      <c r="O7" s="61">
        <v>7.5</v>
      </c>
      <c r="P7" s="61">
        <v>7.5</v>
      </c>
      <c r="Q7" s="61">
        <v>7.5</v>
      </c>
      <c r="R7" s="61">
        <v>7.5</v>
      </c>
      <c r="S7" s="61">
        <v>7.5</v>
      </c>
      <c r="T7" s="50">
        <f t="shared" si="2"/>
        <v>7.5</v>
      </c>
      <c r="U7" s="51"/>
    </row>
    <row r="8" spans="1:21" s="46" customFormat="1" ht="18">
      <c r="A8" s="62"/>
      <c r="B8" s="63" t="s">
        <v>103</v>
      </c>
      <c r="C8" s="64">
        <f>SUM(C7*0.2)</f>
        <v>1.2000000000000002</v>
      </c>
      <c r="D8" s="64">
        <f>SUM(D7*0.2)</f>
        <v>1.2000000000000002</v>
      </c>
      <c r="E8" s="64">
        <f>SUM(E7*0.2)</f>
        <v>1.3</v>
      </c>
      <c r="F8" s="64">
        <f>SUM(F7*0.2)</f>
        <v>1.1</v>
      </c>
      <c r="G8" s="64">
        <f>SUM(G7*0.2)</f>
        <v>1.2000000000000002</v>
      </c>
      <c r="H8" s="58">
        <f t="shared" si="0"/>
        <v>1.2000000000000002</v>
      </c>
      <c r="I8" s="64">
        <f>SUM(I7*0.2)</f>
        <v>1.8</v>
      </c>
      <c r="J8" s="64">
        <f>SUM(J7*0.2)</f>
        <v>1.8</v>
      </c>
      <c r="K8" s="64">
        <f>SUM(K7*0.2)</f>
        <v>1.8</v>
      </c>
      <c r="L8" s="64">
        <f>SUM(L7*0.2)</f>
        <v>1.8</v>
      </c>
      <c r="M8" s="64">
        <f>SUM(M7*0.2)</f>
        <v>1.8</v>
      </c>
      <c r="N8" s="58">
        <f t="shared" si="1"/>
        <v>1.8</v>
      </c>
      <c r="O8" s="64">
        <f>SUM(O7*0.2)</f>
        <v>1.5</v>
      </c>
      <c r="P8" s="64">
        <f>SUM(P7*0.2)</f>
        <v>1.5</v>
      </c>
      <c r="Q8" s="64">
        <f>SUM(Q7*0.2)</f>
        <v>1.5</v>
      </c>
      <c r="R8" s="64">
        <f>SUM(R7*0.2)</f>
        <v>1.5</v>
      </c>
      <c r="S8" s="64">
        <f>SUM(S7*0.2)</f>
        <v>1.5</v>
      </c>
      <c r="T8" s="58">
        <f t="shared" si="2"/>
        <v>1.5</v>
      </c>
      <c r="U8" s="51"/>
    </row>
    <row r="9" spans="1:21" s="46" customFormat="1" ht="18">
      <c r="A9" s="52" t="s">
        <v>104</v>
      </c>
      <c r="B9" s="65" t="s">
        <v>105</v>
      </c>
      <c r="C9" s="66" t="s">
        <v>113</v>
      </c>
      <c r="D9" s="66" t="s">
        <v>113</v>
      </c>
      <c r="E9" s="66" t="s">
        <v>113</v>
      </c>
      <c r="F9" s="66" t="s">
        <v>113</v>
      </c>
      <c r="G9" s="66" t="s">
        <v>113</v>
      </c>
      <c r="H9" s="50" t="e">
        <f t="shared" si="0"/>
        <v>#VALUE!</v>
      </c>
      <c r="I9" s="66">
        <v>9.5</v>
      </c>
      <c r="J9" s="66">
        <v>9</v>
      </c>
      <c r="K9" s="66">
        <v>9</v>
      </c>
      <c r="L9" s="66">
        <v>9</v>
      </c>
      <c r="M9" s="66">
        <v>9.5</v>
      </c>
      <c r="N9" s="50">
        <f t="shared" si="1"/>
        <v>9.2</v>
      </c>
      <c r="O9" s="66">
        <v>6</v>
      </c>
      <c r="P9" s="66">
        <v>7</v>
      </c>
      <c r="Q9" s="66">
        <v>6</v>
      </c>
      <c r="R9" s="66">
        <v>5</v>
      </c>
      <c r="S9" s="66">
        <v>6.5</v>
      </c>
      <c r="T9" s="50">
        <f t="shared" si="2"/>
        <v>6.1</v>
      </c>
      <c r="U9" s="51"/>
    </row>
    <row r="10" spans="1:21" s="46" customFormat="1" ht="18">
      <c r="A10" s="52"/>
      <c r="B10" s="63" t="s">
        <v>106</v>
      </c>
      <c r="C10" s="64" t="e">
        <f>SUM(C9*0.3)</f>
        <v>#VALUE!</v>
      </c>
      <c r="D10" s="64" t="e">
        <f>SUM(D9*0.3)</f>
        <v>#VALUE!</v>
      </c>
      <c r="E10" s="64" t="e">
        <f>SUM(E9*0.3)</f>
        <v>#VALUE!</v>
      </c>
      <c r="F10" s="64" t="e">
        <f>SUM(F9*0.3)</f>
        <v>#VALUE!</v>
      </c>
      <c r="G10" s="64" t="e">
        <f>SUM(G9*0.3)</f>
        <v>#VALUE!</v>
      </c>
      <c r="H10" s="58" t="e">
        <f t="shared" si="0"/>
        <v>#VALUE!</v>
      </c>
      <c r="I10" s="64">
        <f>SUM(I9*0.3)</f>
        <v>2.85</v>
      </c>
      <c r="J10" s="64">
        <f>SUM(J9*0.3)</f>
        <v>2.6999999999999997</v>
      </c>
      <c r="K10" s="64">
        <f>SUM(K9*0.3)</f>
        <v>2.6999999999999997</v>
      </c>
      <c r="L10" s="64">
        <f>SUM(L9*0.3)</f>
        <v>2.6999999999999997</v>
      </c>
      <c r="M10" s="64">
        <f>SUM(M9*0.3)</f>
        <v>2.85</v>
      </c>
      <c r="N10" s="58">
        <f t="shared" si="1"/>
        <v>2.76</v>
      </c>
      <c r="O10" s="64">
        <f>SUM(O9*0.3)</f>
        <v>1.7999999999999998</v>
      </c>
      <c r="P10" s="64">
        <f>SUM(P9*0.3)</f>
        <v>2.1</v>
      </c>
      <c r="Q10" s="64">
        <f>SUM(Q9*0.3)</f>
        <v>1.7999999999999998</v>
      </c>
      <c r="R10" s="64">
        <f>SUM(R9*0.3)</f>
        <v>1.5</v>
      </c>
      <c r="S10" s="64">
        <f>SUM(S9*0.3)</f>
        <v>1.95</v>
      </c>
      <c r="T10" s="58">
        <f t="shared" si="2"/>
        <v>1.8299999999999996</v>
      </c>
      <c r="U10" s="51"/>
    </row>
    <row r="11" spans="1:21" s="46" customFormat="1" ht="18">
      <c r="A11" s="52" t="s">
        <v>107</v>
      </c>
      <c r="B11" s="65" t="s">
        <v>108</v>
      </c>
      <c r="C11" s="66" t="s">
        <v>113</v>
      </c>
      <c r="D11" s="66" t="s">
        <v>113</v>
      </c>
      <c r="E11" s="66" t="s">
        <v>113</v>
      </c>
      <c r="F11" s="66" t="s">
        <v>113</v>
      </c>
      <c r="G11" s="66" t="s">
        <v>113</v>
      </c>
      <c r="H11" s="50" t="e">
        <f t="shared" si="0"/>
        <v>#VALUE!</v>
      </c>
      <c r="I11" s="66">
        <v>10</v>
      </c>
      <c r="J11" s="66">
        <v>10</v>
      </c>
      <c r="K11" s="66">
        <v>10</v>
      </c>
      <c r="L11" s="66">
        <v>9.5</v>
      </c>
      <c r="M11" s="66">
        <v>9.5</v>
      </c>
      <c r="N11" s="50">
        <f t="shared" si="1"/>
        <v>9.8</v>
      </c>
      <c r="O11" s="66">
        <v>7</v>
      </c>
      <c r="P11" s="66">
        <v>7</v>
      </c>
      <c r="Q11" s="66">
        <v>6.5</v>
      </c>
      <c r="R11" s="66">
        <v>6.5</v>
      </c>
      <c r="S11" s="66">
        <v>6.5</v>
      </c>
      <c r="T11" s="50">
        <f t="shared" si="2"/>
        <v>6.7</v>
      </c>
      <c r="U11" s="51"/>
    </row>
    <row r="12" spans="1:21" s="46" customFormat="1" ht="18">
      <c r="A12" s="67"/>
      <c r="B12" s="63" t="s">
        <v>109</v>
      </c>
      <c r="C12" s="64" t="e">
        <f>SUM(C11*0.5)</f>
        <v>#VALUE!</v>
      </c>
      <c r="D12" s="64" t="e">
        <f>SUM(D11*0.5)</f>
        <v>#VALUE!</v>
      </c>
      <c r="E12" s="64" t="e">
        <f>SUM(E11*0.5)</f>
        <v>#VALUE!</v>
      </c>
      <c r="F12" s="64" t="e">
        <f>SUM(F11*0.5)</f>
        <v>#VALUE!</v>
      </c>
      <c r="G12" s="64" t="e">
        <f>SUM(G11*0.5)</f>
        <v>#VALUE!</v>
      </c>
      <c r="H12" s="58" t="e">
        <f t="shared" si="0"/>
        <v>#VALUE!</v>
      </c>
      <c r="I12" s="64">
        <f>SUM(I11*0.5)</f>
        <v>5</v>
      </c>
      <c r="J12" s="64">
        <f>SUM(J11*0.5)</f>
        <v>5</v>
      </c>
      <c r="K12" s="64">
        <f>SUM(K11*0.5)</f>
        <v>5</v>
      </c>
      <c r="L12" s="64">
        <f>SUM(L11*0.5)</f>
        <v>4.75</v>
      </c>
      <c r="M12" s="64">
        <f>SUM(M11*0.5)</f>
        <v>4.75</v>
      </c>
      <c r="N12" s="58">
        <f t="shared" si="1"/>
        <v>4.9</v>
      </c>
      <c r="O12" s="64">
        <f>SUM(O11*0.5)</f>
        <v>3.5</v>
      </c>
      <c r="P12" s="64">
        <f>SUM(P11*0.5)</f>
        <v>3.5</v>
      </c>
      <c r="Q12" s="64">
        <f>SUM(Q11*0.5)</f>
        <v>3.25</v>
      </c>
      <c r="R12" s="64">
        <f>SUM(R11*0.5)</f>
        <v>3.25</v>
      </c>
      <c r="S12" s="64">
        <f>SUM(S11*0.5)</f>
        <v>3.25</v>
      </c>
      <c r="T12" s="58">
        <f t="shared" si="2"/>
        <v>3.35</v>
      </c>
      <c r="U12" s="51"/>
    </row>
    <row r="13" spans="1:21" s="46" customFormat="1" ht="18">
      <c r="A13" s="55"/>
      <c r="B13" s="68" t="s">
        <v>110</v>
      </c>
      <c r="C13" s="64" t="e">
        <f aca="true" t="shared" si="3" ref="C13:T13">SUM(C8+C10+C12)*0.6</f>
        <v>#VALUE!</v>
      </c>
      <c r="D13" s="64" t="e">
        <f t="shared" si="3"/>
        <v>#VALUE!</v>
      </c>
      <c r="E13" s="64" t="e">
        <f t="shared" si="3"/>
        <v>#VALUE!</v>
      </c>
      <c r="F13" s="64" t="e">
        <f t="shared" si="3"/>
        <v>#VALUE!</v>
      </c>
      <c r="G13" s="64" t="e">
        <f t="shared" si="3"/>
        <v>#VALUE!</v>
      </c>
      <c r="H13" s="64" t="e">
        <f t="shared" si="3"/>
        <v>#VALUE!</v>
      </c>
      <c r="I13" s="64">
        <f t="shared" si="3"/>
        <v>5.79</v>
      </c>
      <c r="J13" s="64">
        <f t="shared" si="3"/>
        <v>5.7</v>
      </c>
      <c r="K13" s="64">
        <f t="shared" si="3"/>
        <v>5.7</v>
      </c>
      <c r="L13" s="64">
        <f t="shared" si="3"/>
        <v>5.55</v>
      </c>
      <c r="M13" s="64">
        <f t="shared" si="3"/>
        <v>5.64</v>
      </c>
      <c r="N13" s="64">
        <f t="shared" si="3"/>
        <v>5.676</v>
      </c>
      <c r="O13" s="64">
        <f t="shared" si="3"/>
        <v>4.08</v>
      </c>
      <c r="P13" s="64">
        <f t="shared" si="3"/>
        <v>4.26</v>
      </c>
      <c r="Q13" s="64">
        <f t="shared" si="3"/>
        <v>3.9299999999999997</v>
      </c>
      <c r="R13" s="64">
        <f t="shared" si="3"/>
        <v>3.75</v>
      </c>
      <c r="S13" s="64">
        <f t="shared" si="3"/>
        <v>4.02</v>
      </c>
      <c r="T13" s="64">
        <f t="shared" si="3"/>
        <v>4.008</v>
      </c>
      <c r="U13" s="51"/>
    </row>
    <row r="14" spans="1:21" s="46" customFormat="1" ht="20.25">
      <c r="A14" s="69"/>
      <c r="B14" s="70" t="s">
        <v>111</v>
      </c>
      <c r="C14" s="71" t="e">
        <f aca="true" t="shared" si="4" ref="C14:T14">SUM(C6+C13)</f>
        <v>#VALUE!</v>
      </c>
      <c r="D14" s="71" t="e">
        <f t="shared" si="4"/>
        <v>#VALUE!</v>
      </c>
      <c r="E14" s="71" t="e">
        <f t="shared" si="4"/>
        <v>#VALUE!</v>
      </c>
      <c r="F14" s="71" t="e">
        <f t="shared" si="4"/>
        <v>#VALUE!</v>
      </c>
      <c r="G14" s="71" t="e">
        <f t="shared" si="4"/>
        <v>#VALUE!</v>
      </c>
      <c r="H14" s="72" t="e">
        <f t="shared" si="4"/>
        <v>#VALUE!</v>
      </c>
      <c r="I14" s="71">
        <f t="shared" si="4"/>
        <v>9.09</v>
      </c>
      <c r="J14" s="71">
        <f t="shared" si="4"/>
        <v>8.9</v>
      </c>
      <c r="K14" s="71">
        <f t="shared" si="4"/>
        <v>8.600000000000001</v>
      </c>
      <c r="L14" s="71">
        <f t="shared" si="4"/>
        <v>8.45</v>
      </c>
      <c r="M14" s="71">
        <f t="shared" si="4"/>
        <v>8.74</v>
      </c>
      <c r="N14" s="72">
        <f t="shared" si="4"/>
        <v>8.756</v>
      </c>
      <c r="O14" s="71">
        <f t="shared" si="4"/>
        <v>7.58</v>
      </c>
      <c r="P14" s="71">
        <f t="shared" si="4"/>
        <v>7.76</v>
      </c>
      <c r="Q14" s="71">
        <f t="shared" si="4"/>
        <v>7.33</v>
      </c>
      <c r="R14" s="71">
        <f t="shared" si="4"/>
        <v>7.050000000000001</v>
      </c>
      <c r="S14" s="71">
        <f t="shared" si="4"/>
        <v>7.22</v>
      </c>
      <c r="T14" s="72">
        <f t="shared" si="4"/>
        <v>7.388</v>
      </c>
      <c r="U14" s="73"/>
    </row>
    <row r="15" spans="1:20" s="79" customFormat="1" ht="23.25">
      <c r="A15" s="74"/>
      <c r="B15" s="75" t="s">
        <v>112</v>
      </c>
      <c r="C15" s="76"/>
      <c r="D15" s="76"/>
      <c r="E15" s="76"/>
      <c r="F15" s="76"/>
      <c r="G15" s="7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</row>
    <row r="16" ht="12.75">
      <c r="B16" t="s">
        <v>113</v>
      </c>
    </row>
    <row r="17" spans="8:12" ht="15">
      <c r="H17" s="80"/>
      <c r="L17" s="81"/>
    </row>
    <row r="18" spans="2:18" ht="12.7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2:18" ht="12.7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3:18" ht="12.7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3:18" ht="12.7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3:18" ht="12.7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3:18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3:18" ht="12.7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ht="12.7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ht="12.7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ht="12.7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5.875" style="0" customWidth="1"/>
    <col min="4" max="7" width="5.375" style="0" customWidth="1"/>
    <col min="8" max="8" width="6.00390625" style="0" customWidth="1"/>
    <col min="9" max="18" width="5.375" style="0" customWidth="1"/>
    <col min="19" max="19" width="6.25390625" style="0" customWidth="1"/>
    <col min="20" max="20" width="5.75390625" style="0" customWidth="1"/>
    <col min="21" max="21" width="6.125" style="0" customWidth="1"/>
  </cols>
  <sheetData>
    <row r="1" ht="30.75" customHeight="1"/>
    <row r="2" spans="1:20" s="39" customFormat="1" ht="36" customHeight="1">
      <c r="A2" s="32" t="s">
        <v>90</v>
      </c>
      <c r="B2" s="33" t="s">
        <v>91</v>
      </c>
      <c r="C2" s="34" t="s">
        <v>117</v>
      </c>
      <c r="D2" s="20" t="s">
        <v>36</v>
      </c>
      <c r="E2" s="35"/>
      <c r="F2" s="36"/>
      <c r="G2" s="35"/>
      <c r="H2" s="20"/>
      <c r="I2" s="37" t="s">
        <v>118</v>
      </c>
      <c r="J2" s="38" t="s">
        <v>44</v>
      </c>
      <c r="K2" s="35"/>
      <c r="L2" s="20"/>
      <c r="M2" s="35"/>
      <c r="N2" s="36"/>
      <c r="O2" s="37" t="s">
        <v>119</v>
      </c>
      <c r="P2" s="20" t="s">
        <v>59</v>
      </c>
      <c r="Q2" s="35"/>
      <c r="R2" s="36"/>
      <c r="S2" s="35"/>
      <c r="T2" s="36"/>
    </row>
    <row r="3" spans="1:21" s="46" customFormat="1" ht="37.5" customHeight="1">
      <c r="A3" s="40"/>
      <c r="B3" s="41" t="s">
        <v>95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3"/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43"/>
      <c r="O3" s="42">
        <v>1</v>
      </c>
      <c r="P3" s="42">
        <v>2</v>
      </c>
      <c r="Q3" s="42">
        <v>3</v>
      </c>
      <c r="R3" s="42">
        <v>4</v>
      </c>
      <c r="S3" s="42">
        <v>5</v>
      </c>
      <c r="T3" s="44"/>
      <c r="U3" s="45"/>
    </row>
    <row r="4" spans="1:21" s="46" customFormat="1" ht="18">
      <c r="A4" s="47" t="s">
        <v>96</v>
      </c>
      <c r="B4" s="48" t="s">
        <v>97</v>
      </c>
      <c r="C4" s="49">
        <v>7.5</v>
      </c>
      <c r="D4" s="49">
        <v>8</v>
      </c>
      <c r="E4" s="49">
        <v>7</v>
      </c>
      <c r="F4" s="49">
        <v>7.5</v>
      </c>
      <c r="G4" s="49">
        <v>7.5</v>
      </c>
      <c r="H4" s="50">
        <f aca="true" t="shared" si="0" ref="H4:H12">SUM(C4+D4+E4+F4+G4)/5</f>
        <v>7.5</v>
      </c>
      <c r="I4" s="49">
        <v>7</v>
      </c>
      <c r="J4" s="49">
        <v>7</v>
      </c>
      <c r="K4" s="49">
        <v>7</v>
      </c>
      <c r="L4" s="49">
        <v>7</v>
      </c>
      <c r="M4" s="49">
        <v>7</v>
      </c>
      <c r="N4" s="50">
        <f aca="true" t="shared" si="1" ref="N4:N12">SUM(I4+J4+K4+L4+M4)/5</f>
        <v>7</v>
      </c>
      <c r="O4" s="49">
        <v>8</v>
      </c>
      <c r="P4" s="49">
        <v>7.5</v>
      </c>
      <c r="Q4" s="49">
        <v>8.5</v>
      </c>
      <c r="R4" s="49">
        <v>8.5</v>
      </c>
      <c r="S4" s="49">
        <v>8</v>
      </c>
      <c r="T4" s="50">
        <f aca="true" t="shared" si="2" ref="T4:T12">SUM(O4+P4+Q4+R4+S4)/5</f>
        <v>8.1</v>
      </c>
      <c r="U4" s="51"/>
    </row>
    <row r="5" spans="1:21" s="46" customFormat="1" ht="18">
      <c r="A5" s="52" t="s">
        <v>98</v>
      </c>
      <c r="B5" s="53" t="s">
        <v>99</v>
      </c>
      <c r="C5" s="54">
        <v>8</v>
      </c>
      <c r="D5" s="54">
        <v>8</v>
      </c>
      <c r="E5" s="54">
        <v>7.5</v>
      </c>
      <c r="F5" s="54">
        <v>8</v>
      </c>
      <c r="G5" s="54">
        <v>7.5</v>
      </c>
      <c r="H5" s="50">
        <f t="shared" si="0"/>
        <v>7.8</v>
      </c>
      <c r="I5" s="54">
        <v>8</v>
      </c>
      <c r="J5" s="54">
        <v>8</v>
      </c>
      <c r="K5" s="54">
        <v>8.5</v>
      </c>
      <c r="L5" s="54">
        <v>8</v>
      </c>
      <c r="M5" s="54">
        <v>8</v>
      </c>
      <c r="N5" s="50">
        <f t="shared" si="1"/>
        <v>8.1</v>
      </c>
      <c r="O5" s="54">
        <v>8.5</v>
      </c>
      <c r="P5" s="54">
        <v>8</v>
      </c>
      <c r="Q5" s="54">
        <v>7.5</v>
      </c>
      <c r="R5" s="54">
        <v>8</v>
      </c>
      <c r="S5" s="54">
        <v>7</v>
      </c>
      <c r="T5" s="50">
        <f t="shared" si="2"/>
        <v>7.8</v>
      </c>
      <c r="U5" s="51"/>
    </row>
    <row r="6" spans="1:21" s="46" customFormat="1" ht="18">
      <c r="A6" s="55"/>
      <c r="B6" s="56" t="s">
        <v>100</v>
      </c>
      <c r="C6" s="57">
        <f>SUM((C4+C5)/2*0.4)</f>
        <v>3.1</v>
      </c>
      <c r="D6" s="57">
        <f>SUM((D4+D5)/2*0.4)</f>
        <v>3.2</v>
      </c>
      <c r="E6" s="57">
        <f>SUM((E4+E5)/2*0.4)</f>
        <v>2.9000000000000004</v>
      </c>
      <c r="F6" s="57">
        <f>SUM((F4+F5)/2*0.4)</f>
        <v>3.1</v>
      </c>
      <c r="G6" s="57">
        <f>SUM((G4+G5)/2*0.4)</f>
        <v>3</v>
      </c>
      <c r="H6" s="58">
        <f t="shared" si="0"/>
        <v>3.06</v>
      </c>
      <c r="I6" s="57">
        <f>SUM((I4+I5)/2*0.4)</f>
        <v>3</v>
      </c>
      <c r="J6" s="57">
        <f>SUM((J4+J5)/2*0.4)</f>
        <v>3</v>
      </c>
      <c r="K6" s="57">
        <f>SUM((K4+K5)/2*0.4)</f>
        <v>3.1</v>
      </c>
      <c r="L6" s="57">
        <f>SUM((L4+L5)/2*0.4)</f>
        <v>3</v>
      </c>
      <c r="M6" s="57">
        <f>SUM((M4+M5)/2*0.4)</f>
        <v>3</v>
      </c>
      <c r="N6" s="58">
        <f t="shared" si="1"/>
        <v>3.02</v>
      </c>
      <c r="O6" s="57">
        <f>SUM((O4+O5)/2*0.4)</f>
        <v>3.3000000000000003</v>
      </c>
      <c r="P6" s="57">
        <f>SUM((P4+P5)/2*0.4)</f>
        <v>3.1</v>
      </c>
      <c r="Q6" s="57">
        <f>SUM((Q4+Q5)/2*0.4)</f>
        <v>3.2</v>
      </c>
      <c r="R6" s="57">
        <f>SUM((R4+R5)/2*0.4)</f>
        <v>3.3000000000000003</v>
      </c>
      <c r="S6" s="57">
        <f>SUM((S4+S5)/2*0.4)</f>
        <v>3</v>
      </c>
      <c r="T6" s="58">
        <f t="shared" si="2"/>
        <v>3.1800000000000006</v>
      </c>
      <c r="U6" s="51"/>
    </row>
    <row r="7" spans="1:21" s="46" customFormat="1" ht="18">
      <c r="A7" s="59" t="s">
        <v>101</v>
      </c>
      <c r="B7" s="60" t="s">
        <v>102</v>
      </c>
      <c r="C7" s="61">
        <v>8</v>
      </c>
      <c r="D7" s="61">
        <v>8.5</v>
      </c>
      <c r="E7" s="61">
        <v>8.5</v>
      </c>
      <c r="F7" s="61">
        <v>8.5</v>
      </c>
      <c r="G7" s="61">
        <v>8.5</v>
      </c>
      <c r="H7" s="50">
        <f t="shared" si="0"/>
        <v>8.4</v>
      </c>
      <c r="I7" s="61">
        <v>7.5</v>
      </c>
      <c r="J7" s="61">
        <v>8</v>
      </c>
      <c r="K7" s="61">
        <v>8.5</v>
      </c>
      <c r="L7" s="61">
        <v>9</v>
      </c>
      <c r="M7" s="61">
        <v>8</v>
      </c>
      <c r="N7" s="50">
        <f t="shared" si="1"/>
        <v>8.2</v>
      </c>
      <c r="O7" s="61">
        <v>7</v>
      </c>
      <c r="P7" s="61">
        <v>7</v>
      </c>
      <c r="Q7" s="61">
        <v>7</v>
      </c>
      <c r="R7" s="61">
        <v>7.5</v>
      </c>
      <c r="S7" s="61">
        <v>7</v>
      </c>
      <c r="T7" s="50">
        <f t="shared" si="2"/>
        <v>7.1</v>
      </c>
      <c r="U7" s="51"/>
    </row>
    <row r="8" spans="1:21" s="46" customFormat="1" ht="18">
      <c r="A8" s="62"/>
      <c r="B8" s="63" t="s">
        <v>103</v>
      </c>
      <c r="C8" s="64">
        <f>SUM(C7*0.2)</f>
        <v>1.6</v>
      </c>
      <c r="D8" s="64">
        <f>SUM(D7*0.2)</f>
        <v>1.7000000000000002</v>
      </c>
      <c r="E8" s="64">
        <f>SUM(E7*0.2)</f>
        <v>1.7000000000000002</v>
      </c>
      <c r="F8" s="64">
        <f>SUM(F7*0.2)</f>
        <v>1.7000000000000002</v>
      </c>
      <c r="G8" s="64">
        <f>SUM(G7*0.2)</f>
        <v>1.7000000000000002</v>
      </c>
      <c r="H8" s="58">
        <f t="shared" si="0"/>
        <v>1.6800000000000002</v>
      </c>
      <c r="I8" s="64">
        <f>SUM(I7*0.2)</f>
        <v>1.5</v>
      </c>
      <c r="J8" s="64">
        <f>SUM(J7*0.2)</f>
        <v>1.6</v>
      </c>
      <c r="K8" s="64">
        <f>SUM(K7*0.2)</f>
        <v>1.7000000000000002</v>
      </c>
      <c r="L8" s="64">
        <f>SUM(L7*0.2)</f>
        <v>1.8</v>
      </c>
      <c r="M8" s="64">
        <f>SUM(M7*0.2)</f>
        <v>1.6</v>
      </c>
      <c r="N8" s="58">
        <f t="shared" si="1"/>
        <v>1.6400000000000001</v>
      </c>
      <c r="O8" s="64">
        <f>SUM(O7*0.2)</f>
        <v>1.4000000000000001</v>
      </c>
      <c r="P8" s="64">
        <f>SUM(P7*0.2)</f>
        <v>1.4000000000000001</v>
      </c>
      <c r="Q8" s="64">
        <f>SUM(Q7*0.2)</f>
        <v>1.4000000000000001</v>
      </c>
      <c r="R8" s="64">
        <f>SUM(R7*0.2)</f>
        <v>1.5</v>
      </c>
      <c r="S8" s="64">
        <f>SUM(S7*0.2)</f>
        <v>1.4000000000000001</v>
      </c>
      <c r="T8" s="58">
        <f t="shared" si="2"/>
        <v>1.4200000000000002</v>
      </c>
      <c r="U8" s="51"/>
    </row>
    <row r="9" spans="1:21" s="46" customFormat="1" ht="18">
      <c r="A9" s="52" t="s">
        <v>104</v>
      </c>
      <c r="B9" s="65" t="s">
        <v>105</v>
      </c>
      <c r="C9" s="66">
        <v>8</v>
      </c>
      <c r="D9" s="66">
        <v>9</v>
      </c>
      <c r="E9" s="66">
        <v>9</v>
      </c>
      <c r="F9" s="66">
        <v>8.5</v>
      </c>
      <c r="G9" s="66">
        <v>8.5</v>
      </c>
      <c r="H9" s="50">
        <f t="shared" si="0"/>
        <v>8.6</v>
      </c>
      <c r="I9" s="66">
        <v>8.5</v>
      </c>
      <c r="J9" s="66">
        <v>8.5</v>
      </c>
      <c r="K9" s="66">
        <v>8.5</v>
      </c>
      <c r="L9" s="66">
        <v>8.5</v>
      </c>
      <c r="M9" s="66">
        <v>8.5</v>
      </c>
      <c r="N9" s="50">
        <f t="shared" si="1"/>
        <v>8.5</v>
      </c>
      <c r="O9" s="66">
        <v>7</v>
      </c>
      <c r="P9" s="66">
        <v>7</v>
      </c>
      <c r="Q9" s="66">
        <v>7.5</v>
      </c>
      <c r="R9" s="66">
        <v>7.5</v>
      </c>
      <c r="S9" s="66">
        <v>7.5</v>
      </c>
      <c r="T9" s="50">
        <f t="shared" si="2"/>
        <v>7.3</v>
      </c>
      <c r="U9" s="51"/>
    </row>
    <row r="10" spans="1:21" s="46" customFormat="1" ht="18">
      <c r="A10" s="52"/>
      <c r="B10" s="63" t="s">
        <v>106</v>
      </c>
      <c r="C10" s="64">
        <f>SUM(C9*0.3)</f>
        <v>2.4</v>
      </c>
      <c r="D10" s="64">
        <f>SUM(D9*0.3)</f>
        <v>2.6999999999999997</v>
      </c>
      <c r="E10" s="64">
        <f>SUM(E9*0.3)</f>
        <v>2.6999999999999997</v>
      </c>
      <c r="F10" s="64">
        <f>SUM(F9*0.3)</f>
        <v>2.55</v>
      </c>
      <c r="G10" s="64">
        <f>SUM(G9*0.3)</f>
        <v>2.55</v>
      </c>
      <c r="H10" s="58">
        <f t="shared" si="0"/>
        <v>2.5799999999999996</v>
      </c>
      <c r="I10" s="64">
        <f>SUM(I9*0.3)</f>
        <v>2.55</v>
      </c>
      <c r="J10" s="64">
        <f>SUM(J9*0.3)</f>
        <v>2.55</v>
      </c>
      <c r="K10" s="64">
        <f>SUM(K9*0.3)</f>
        <v>2.55</v>
      </c>
      <c r="L10" s="64">
        <f>SUM(L9*0.3)</f>
        <v>2.55</v>
      </c>
      <c r="M10" s="64">
        <f>SUM(M9*0.3)</f>
        <v>2.55</v>
      </c>
      <c r="N10" s="58">
        <f t="shared" si="1"/>
        <v>2.55</v>
      </c>
      <c r="O10" s="64">
        <f>SUM(O9*0.3)</f>
        <v>2.1</v>
      </c>
      <c r="P10" s="64">
        <f>SUM(P9*0.3)</f>
        <v>2.1</v>
      </c>
      <c r="Q10" s="64">
        <f>SUM(Q9*0.3)</f>
        <v>2.25</v>
      </c>
      <c r="R10" s="64">
        <f>SUM(R9*0.3)</f>
        <v>2.25</v>
      </c>
      <c r="S10" s="64">
        <f>SUM(S9*0.3)</f>
        <v>2.25</v>
      </c>
      <c r="T10" s="58">
        <f t="shared" si="2"/>
        <v>2.19</v>
      </c>
      <c r="U10" s="51"/>
    </row>
    <row r="11" spans="1:21" s="46" customFormat="1" ht="18">
      <c r="A11" s="52" t="s">
        <v>107</v>
      </c>
      <c r="B11" s="65" t="s">
        <v>108</v>
      </c>
      <c r="C11" s="66">
        <v>9</v>
      </c>
      <c r="D11" s="66">
        <v>9</v>
      </c>
      <c r="E11" s="66">
        <v>9.5</v>
      </c>
      <c r="F11" s="66">
        <v>9</v>
      </c>
      <c r="G11" s="66">
        <v>9.5</v>
      </c>
      <c r="H11" s="50">
        <f t="shared" si="0"/>
        <v>9.2</v>
      </c>
      <c r="I11" s="66">
        <v>9.5</v>
      </c>
      <c r="J11" s="66">
        <v>9.5</v>
      </c>
      <c r="K11" s="66">
        <v>8.5</v>
      </c>
      <c r="L11" s="66">
        <v>9</v>
      </c>
      <c r="M11" s="66">
        <v>8.5</v>
      </c>
      <c r="N11" s="50">
        <f t="shared" si="1"/>
        <v>9</v>
      </c>
      <c r="O11" s="66">
        <v>8.5</v>
      </c>
      <c r="P11" s="66">
        <v>8</v>
      </c>
      <c r="Q11" s="66">
        <v>7.5</v>
      </c>
      <c r="R11" s="66">
        <v>8</v>
      </c>
      <c r="S11" s="66">
        <v>8</v>
      </c>
      <c r="T11" s="50">
        <f t="shared" si="2"/>
        <v>8</v>
      </c>
      <c r="U11" s="51"/>
    </row>
    <row r="12" spans="1:21" s="46" customFormat="1" ht="18">
      <c r="A12" s="67"/>
      <c r="B12" s="63" t="s">
        <v>109</v>
      </c>
      <c r="C12" s="64">
        <f>SUM(C11*0.5)</f>
        <v>4.5</v>
      </c>
      <c r="D12" s="64">
        <f>SUM(D11*0.5)</f>
        <v>4.5</v>
      </c>
      <c r="E12" s="64">
        <f>SUM(E11*0.5)</f>
        <v>4.75</v>
      </c>
      <c r="F12" s="64">
        <f>SUM(F11*0.5)</f>
        <v>4.5</v>
      </c>
      <c r="G12" s="64">
        <f>SUM(G11*0.5)</f>
        <v>4.75</v>
      </c>
      <c r="H12" s="58">
        <f t="shared" si="0"/>
        <v>4.6</v>
      </c>
      <c r="I12" s="64">
        <f>SUM(I11*0.5)</f>
        <v>4.75</v>
      </c>
      <c r="J12" s="64">
        <f>SUM(J11*0.5)</f>
        <v>4.75</v>
      </c>
      <c r="K12" s="64">
        <f>SUM(K11*0.5)</f>
        <v>4.25</v>
      </c>
      <c r="L12" s="64">
        <f>SUM(L11*0.5)</f>
        <v>4.5</v>
      </c>
      <c r="M12" s="64">
        <f>SUM(M11*0.5)</f>
        <v>4.25</v>
      </c>
      <c r="N12" s="58">
        <f t="shared" si="1"/>
        <v>4.5</v>
      </c>
      <c r="O12" s="64">
        <f>SUM(O11*0.5)</f>
        <v>4.25</v>
      </c>
      <c r="P12" s="64">
        <f>SUM(P11*0.5)</f>
        <v>4</v>
      </c>
      <c r="Q12" s="64">
        <f>SUM(Q11*0.5)</f>
        <v>3.75</v>
      </c>
      <c r="R12" s="64">
        <f>SUM(R11*0.5)</f>
        <v>4</v>
      </c>
      <c r="S12" s="64">
        <f>SUM(S11*0.5)</f>
        <v>4</v>
      </c>
      <c r="T12" s="58">
        <f t="shared" si="2"/>
        <v>4</v>
      </c>
      <c r="U12" s="51"/>
    </row>
    <row r="13" spans="1:21" s="46" customFormat="1" ht="18">
      <c r="A13" s="55"/>
      <c r="B13" s="68" t="s">
        <v>110</v>
      </c>
      <c r="C13" s="64">
        <f aca="true" t="shared" si="3" ref="C13:T13">SUM(C8+C10+C12)*0.6</f>
        <v>5.1</v>
      </c>
      <c r="D13" s="64">
        <f t="shared" si="3"/>
        <v>5.34</v>
      </c>
      <c r="E13" s="64">
        <f t="shared" si="3"/>
        <v>5.49</v>
      </c>
      <c r="F13" s="64">
        <f t="shared" si="3"/>
        <v>5.25</v>
      </c>
      <c r="G13" s="64">
        <f t="shared" si="3"/>
        <v>5.3999999999999995</v>
      </c>
      <c r="H13" s="64">
        <f t="shared" si="3"/>
        <v>5.316</v>
      </c>
      <c r="I13" s="64">
        <f t="shared" si="3"/>
        <v>5.28</v>
      </c>
      <c r="J13" s="64">
        <f t="shared" si="3"/>
        <v>5.34</v>
      </c>
      <c r="K13" s="64">
        <f t="shared" si="3"/>
        <v>5.1</v>
      </c>
      <c r="L13" s="64">
        <f t="shared" si="3"/>
        <v>5.31</v>
      </c>
      <c r="M13" s="64">
        <f t="shared" si="3"/>
        <v>5.04</v>
      </c>
      <c r="N13" s="64">
        <f t="shared" si="3"/>
        <v>5.2139999999999995</v>
      </c>
      <c r="O13" s="64">
        <f t="shared" si="3"/>
        <v>4.6499999999999995</v>
      </c>
      <c r="P13" s="64">
        <f t="shared" si="3"/>
        <v>4.5</v>
      </c>
      <c r="Q13" s="64">
        <f t="shared" si="3"/>
        <v>4.44</v>
      </c>
      <c r="R13" s="64">
        <f t="shared" si="3"/>
        <v>4.6499999999999995</v>
      </c>
      <c r="S13" s="64">
        <f t="shared" si="3"/>
        <v>4.59</v>
      </c>
      <c r="T13" s="64">
        <f t="shared" si="3"/>
        <v>4.566</v>
      </c>
      <c r="U13" s="51"/>
    </row>
    <row r="14" spans="1:21" s="46" customFormat="1" ht="20.25">
      <c r="A14" s="69"/>
      <c r="B14" s="70" t="s">
        <v>111</v>
      </c>
      <c r="C14" s="71">
        <f aca="true" t="shared" si="4" ref="C14:T14">SUM(C6+C13)</f>
        <v>8.2</v>
      </c>
      <c r="D14" s="71">
        <f t="shared" si="4"/>
        <v>8.54</v>
      </c>
      <c r="E14" s="71">
        <f t="shared" si="4"/>
        <v>8.39</v>
      </c>
      <c r="F14" s="71">
        <f t="shared" si="4"/>
        <v>8.35</v>
      </c>
      <c r="G14" s="71">
        <f t="shared" si="4"/>
        <v>8.399999999999999</v>
      </c>
      <c r="H14" s="72">
        <f t="shared" si="4"/>
        <v>8.376</v>
      </c>
      <c r="I14" s="71">
        <f t="shared" si="4"/>
        <v>8.280000000000001</v>
      </c>
      <c r="J14" s="71">
        <f t="shared" si="4"/>
        <v>8.34</v>
      </c>
      <c r="K14" s="71">
        <f t="shared" si="4"/>
        <v>8.2</v>
      </c>
      <c r="L14" s="71">
        <f t="shared" si="4"/>
        <v>8.309999999999999</v>
      </c>
      <c r="M14" s="71">
        <f t="shared" si="4"/>
        <v>8.04</v>
      </c>
      <c r="N14" s="72">
        <f t="shared" si="4"/>
        <v>8.234</v>
      </c>
      <c r="O14" s="71">
        <f t="shared" si="4"/>
        <v>7.949999999999999</v>
      </c>
      <c r="P14" s="71">
        <f t="shared" si="4"/>
        <v>7.6</v>
      </c>
      <c r="Q14" s="71">
        <f t="shared" si="4"/>
        <v>7.640000000000001</v>
      </c>
      <c r="R14" s="71">
        <f t="shared" si="4"/>
        <v>7.949999999999999</v>
      </c>
      <c r="S14" s="71">
        <f t="shared" si="4"/>
        <v>7.59</v>
      </c>
      <c r="T14" s="72">
        <f t="shared" si="4"/>
        <v>7.746</v>
      </c>
      <c r="U14" s="73"/>
    </row>
    <row r="15" spans="1:20" s="79" customFormat="1" ht="23.25">
      <c r="A15" s="74"/>
      <c r="B15" s="75" t="s">
        <v>112</v>
      </c>
      <c r="C15" s="76"/>
      <c r="D15" s="76"/>
      <c r="E15" s="76"/>
      <c r="F15" s="76"/>
      <c r="G15" s="7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</row>
    <row r="16" ht="12.75">
      <c r="B16" t="s">
        <v>113</v>
      </c>
    </row>
    <row r="17" spans="8:12" ht="15">
      <c r="H17" s="80"/>
      <c r="L17" s="81"/>
    </row>
    <row r="18" spans="2:18" ht="12.7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2:18" ht="12.7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3:18" ht="12.7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3:18" ht="12.7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3:18" ht="12.7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3:18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3:18" ht="12.7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ht="12.7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ht="12.7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ht="12.7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5.875" style="0" customWidth="1"/>
    <col min="4" max="7" width="5.375" style="0" customWidth="1"/>
    <col min="8" max="8" width="6.00390625" style="0" customWidth="1"/>
    <col min="9" max="18" width="5.375" style="0" customWidth="1"/>
    <col min="19" max="19" width="6.25390625" style="0" customWidth="1"/>
    <col min="20" max="20" width="5.75390625" style="0" customWidth="1"/>
    <col min="21" max="21" width="6.125" style="0" customWidth="1"/>
  </cols>
  <sheetData>
    <row r="1" ht="30.75" customHeight="1"/>
    <row r="2" spans="1:20" s="39" customFormat="1" ht="36" customHeight="1">
      <c r="A2" s="32" t="s">
        <v>90</v>
      </c>
      <c r="B2" s="33" t="s">
        <v>91</v>
      </c>
      <c r="C2" s="34" t="s">
        <v>120</v>
      </c>
      <c r="D2" s="20" t="s">
        <v>40</v>
      </c>
      <c r="E2" s="35"/>
      <c r="F2" s="36"/>
      <c r="G2" s="35"/>
      <c r="H2" s="20"/>
      <c r="I2" s="37" t="s">
        <v>121</v>
      </c>
      <c r="J2" s="38" t="s">
        <v>52</v>
      </c>
      <c r="K2" s="35"/>
      <c r="L2" s="20"/>
      <c r="M2" s="35"/>
      <c r="N2" s="36"/>
      <c r="O2" s="37" t="s">
        <v>122</v>
      </c>
      <c r="P2" s="20" t="s">
        <v>55</v>
      </c>
      <c r="Q2" s="35"/>
      <c r="R2" s="36"/>
      <c r="S2" s="35"/>
      <c r="T2" s="36"/>
    </row>
    <row r="3" spans="1:21" s="46" customFormat="1" ht="37.5" customHeight="1">
      <c r="A3" s="40"/>
      <c r="B3" s="41" t="s">
        <v>95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3"/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43"/>
      <c r="O3" s="42">
        <v>1</v>
      </c>
      <c r="P3" s="42">
        <v>2</v>
      </c>
      <c r="Q3" s="42">
        <v>3</v>
      </c>
      <c r="R3" s="42">
        <v>4</v>
      </c>
      <c r="S3" s="42">
        <v>5</v>
      </c>
      <c r="T3" s="44"/>
      <c r="U3" s="45"/>
    </row>
    <row r="4" spans="1:21" s="46" customFormat="1" ht="18">
      <c r="A4" s="47" t="s">
        <v>96</v>
      </c>
      <c r="B4" s="48" t="s">
        <v>97</v>
      </c>
      <c r="C4" s="49">
        <v>8.5</v>
      </c>
      <c r="D4" s="49">
        <v>7.5</v>
      </c>
      <c r="E4" s="49">
        <v>7.5</v>
      </c>
      <c r="F4" s="49">
        <v>7.5</v>
      </c>
      <c r="G4" s="49">
        <v>7.5</v>
      </c>
      <c r="H4" s="50">
        <f aca="true" t="shared" si="0" ref="H4:H12">SUM(C4+D4+E4+F4+G4)/5</f>
        <v>7.7</v>
      </c>
      <c r="I4" s="49">
        <v>7.5</v>
      </c>
      <c r="J4" s="49">
        <v>8</v>
      </c>
      <c r="K4" s="49">
        <v>6.5</v>
      </c>
      <c r="L4" s="49">
        <v>7</v>
      </c>
      <c r="M4" s="49">
        <v>7</v>
      </c>
      <c r="N4" s="50">
        <f aca="true" t="shared" si="1" ref="N4:N12">SUM(I4+J4+K4+L4+M4)/5</f>
        <v>7.2</v>
      </c>
      <c r="O4" s="49">
        <v>8</v>
      </c>
      <c r="P4" s="49">
        <v>7.5</v>
      </c>
      <c r="Q4" s="49">
        <v>7</v>
      </c>
      <c r="R4" s="49">
        <v>7</v>
      </c>
      <c r="S4" s="49">
        <v>6.5</v>
      </c>
      <c r="T4" s="50">
        <f aca="true" t="shared" si="2" ref="T4:T12">SUM(O4+P4+Q4+R4+S4)/5</f>
        <v>7.2</v>
      </c>
      <c r="U4" s="51"/>
    </row>
    <row r="5" spans="1:21" s="46" customFormat="1" ht="18">
      <c r="A5" s="52" t="s">
        <v>98</v>
      </c>
      <c r="B5" s="53" t="s">
        <v>99</v>
      </c>
      <c r="C5" s="54">
        <v>8</v>
      </c>
      <c r="D5" s="54">
        <v>8</v>
      </c>
      <c r="E5" s="54">
        <v>7.5</v>
      </c>
      <c r="F5" s="54">
        <v>8</v>
      </c>
      <c r="G5" s="54">
        <v>7.5</v>
      </c>
      <c r="H5" s="50">
        <f t="shared" si="0"/>
        <v>7.8</v>
      </c>
      <c r="I5" s="54">
        <v>8</v>
      </c>
      <c r="J5" s="54">
        <v>8</v>
      </c>
      <c r="K5" s="54">
        <v>7.5</v>
      </c>
      <c r="L5" s="54">
        <v>7.5</v>
      </c>
      <c r="M5" s="54">
        <v>7.5</v>
      </c>
      <c r="N5" s="50">
        <f t="shared" si="1"/>
        <v>7.7</v>
      </c>
      <c r="O5" s="54">
        <v>8</v>
      </c>
      <c r="P5" s="54">
        <v>7.5</v>
      </c>
      <c r="Q5" s="54">
        <v>7</v>
      </c>
      <c r="R5" s="54">
        <v>6.5</v>
      </c>
      <c r="S5" s="54">
        <v>6.5</v>
      </c>
      <c r="T5" s="50">
        <f t="shared" si="2"/>
        <v>7.1</v>
      </c>
      <c r="U5" s="51"/>
    </row>
    <row r="6" spans="1:21" s="46" customFormat="1" ht="18">
      <c r="A6" s="55"/>
      <c r="B6" s="56" t="s">
        <v>100</v>
      </c>
      <c r="C6" s="57">
        <f>SUM((C4+C5)/2*0.4)</f>
        <v>3.3000000000000003</v>
      </c>
      <c r="D6" s="57">
        <f>SUM((D4+D5)/2*0.4)</f>
        <v>3.1</v>
      </c>
      <c r="E6" s="57">
        <f>SUM((E4+E5)/2*0.4)</f>
        <v>3</v>
      </c>
      <c r="F6" s="57">
        <f>SUM((F4+F5)/2*0.4)</f>
        <v>3.1</v>
      </c>
      <c r="G6" s="57">
        <f>SUM((G4+G5)/2*0.4)</f>
        <v>3</v>
      </c>
      <c r="H6" s="58">
        <f t="shared" si="0"/>
        <v>3.1</v>
      </c>
      <c r="I6" s="57">
        <f>SUM((I4+I5)/2*0.4)</f>
        <v>3.1</v>
      </c>
      <c r="J6" s="57">
        <f>SUM((J4+J5)/2*0.4)</f>
        <v>3.2</v>
      </c>
      <c r="K6" s="57">
        <f>SUM((K4+K5)/2*0.4)</f>
        <v>2.8000000000000003</v>
      </c>
      <c r="L6" s="57">
        <f>SUM((L4+L5)/2*0.4)</f>
        <v>2.9000000000000004</v>
      </c>
      <c r="M6" s="57">
        <f>SUM((M4+M5)/2*0.4)</f>
        <v>2.9000000000000004</v>
      </c>
      <c r="N6" s="58">
        <f t="shared" si="1"/>
        <v>2.9800000000000004</v>
      </c>
      <c r="O6" s="57">
        <f>SUM((O4+O5)/2*0.4)</f>
        <v>3.2</v>
      </c>
      <c r="P6" s="57">
        <f>SUM((P4+P5)/2*0.4)</f>
        <v>3</v>
      </c>
      <c r="Q6" s="57">
        <f>SUM((Q4+Q5)/2*0.4)</f>
        <v>2.8000000000000003</v>
      </c>
      <c r="R6" s="57">
        <f>SUM((R4+R5)/2*0.4)</f>
        <v>2.7</v>
      </c>
      <c r="S6" s="57">
        <f>SUM((S4+S5)/2*0.4)</f>
        <v>2.6</v>
      </c>
      <c r="T6" s="58">
        <f t="shared" si="2"/>
        <v>2.86</v>
      </c>
      <c r="U6" s="51"/>
    </row>
    <row r="7" spans="1:21" s="46" customFormat="1" ht="18">
      <c r="A7" s="59" t="s">
        <v>101</v>
      </c>
      <c r="B7" s="60" t="s">
        <v>102</v>
      </c>
      <c r="C7" s="61">
        <v>8.5</v>
      </c>
      <c r="D7" s="61">
        <v>8.5</v>
      </c>
      <c r="E7" s="61">
        <v>9</v>
      </c>
      <c r="F7" s="61">
        <v>9</v>
      </c>
      <c r="G7" s="61">
        <v>8</v>
      </c>
      <c r="H7" s="50">
        <f t="shared" si="0"/>
        <v>8.6</v>
      </c>
      <c r="I7" s="61">
        <v>8</v>
      </c>
      <c r="J7" s="61">
        <v>9</v>
      </c>
      <c r="K7" s="61">
        <v>8.5</v>
      </c>
      <c r="L7" s="61">
        <v>8.5</v>
      </c>
      <c r="M7" s="61">
        <v>9</v>
      </c>
      <c r="N7" s="50">
        <f t="shared" si="1"/>
        <v>8.6</v>
      </c>
      <c r="O7" s="61">
        <v>8.5</v>
      </c>
      <c r="P7" s="61">
        <v>8.5</v>
      </c>
      <c r="Q7" s="61">
        <v>8.5</v>
      </c>
      <c r="R7" s="61">
        <v>8</v>
      </c>
      <c r="S7" s="61">
        <v>8.5</v>
      </c>
      <c r="T7" s="50">
        <f t="shared" si="2"/>
        <v>8.4</v>
      </c>
      <c r="U7" s="51"/>
    </row>
    <row r="8" spans="1:21" s="46" customFormat="1" ht="18">
      <c r="A8" s="62"/>
      <c r="B8" s="63" t="s">
        <v>103</v>
      </c>
      <c r="C8" s="64">
        <f>SUM(C7*0.2)</f>
        <v>1.7000000000000002</v>
      </c>
      <c r="D8" s="64">
        <f>SUM(D7*0.2)</f>
        <v>1.7000000000000002</v>
      </c>
      <c r="E8" s="64">
        <f>SUM(E7*0.2)</f>
        <v>1.8</v>
      </c>
      <c r="F8" s="64">
        <f>SUM(F7*0.2)</f>
        <v>1.8</v>
      </c>
      <c r="G8" s="64">
        <f>SUM(G7*0.2)</f>
        <v>1.6</v>
      </c>
      <c r="H8" s="58">
        <f t="shared" si="0"/>
        <v>1.72</v>
      </c>
      <c r="I8" s="64">
        <f>SUM(I7*0.2)</f>
        <v>1.6</v>
      </c>
      <c r="J8" s="64">
        <f>SUM(J7*0.2)</f>
        <v>1.8</v>
      </c>
      <c r="K8" s="64">
        <f>SUM(K7*0.2)</f>
        <v>1.7000000000000002</v>
      </c>
      <c r="L8" s="64">
        <f>SUM(L7*0.2)</f>
        <v>1.7000000000000002</v>
      </c>
      <c r="M8" s="64">
        <f>SUM(M7*0.2)</f>
        <v>1.8</v>
      </c>
      <c r="N8" s="58">
        <f t="shared" si="1"/>
        <v>1.7200000000000002</v>
      </c>
      <c r="O8" s="64">
        <f>SUM(O7*0.2)</f>
        <v>1.7000000000000002</v>
      </c>
      <c r="P8" s="64">
        <f>SUM(P7*0.2)</f>
        <v>1.7000000000000002</v>
      </c>
      <c r="Q8" s="64">
        <f>SUM(Q7*0.2)</f>
        <v>1.7000000000000002</v>
      </c>
      <c r="R8" s="64">
        <f>SUM(R7*0.2)</f>
        <v>1.6</v>
      </c>
      <c r="S8" s="64">
        <f>SUM(S7*0.2)</f>
        <v>1.7000000000000002</v>
      </c>
      <c r="T8" s="58">
        <f t="shared" si="2"/>
        <v>1.6800000000000004</v>
      </c>
      <c r="U8" s="51"/>
    </row>
    <row r="9" spans="1:21" s="46" customFormat="1" ht="18">
      <c r="A9" s="52" t="s">
        <v>104</v>
      </c>
      <c r="B9" s="65" t="s">
        <v>105</v>
      </c>
      <c r="C9" s="66">
        <v>9</v>
      </c>
      <c r="D9" s="66">
        <v>8.5</v>
      </c>
      <c r="E9" s="66">
        <v>8.5</v>
      </c>
      <c r="F9" s="66">
        <v>8.5</v>
      </c>
      <c r="G9" s="66">
        <v>8.5</v>
      </c>
      <c r="H9" s="50">
        <f t="shared" si="0"/>
        <v>8.6</v>
      </c>
      <c r="I9" s="66">
        <v>8.5</v>
      </c>
      <c r="J9" s="66">
        <v>9</v>
      </c>
      <c r="K9" s="66">
        <v>9</v>
      </c>
      <c r="L9" s="66">
        <v>8.5</v>
      </c>
      <c r="M9" s="66">
        <v>9</v>
      </c>
      <c r="N9" s="50">
        <f t="shared" si="1"/>
        <v>8.8</v>
      </c>
      <c r="O9" s="66">
        <v>9</v>
      </c>
      <c r="P9" s="66">
        <v>8</v>
      </c>
      <c r="Q9" s="66">
        <v>7.5</v>
      </c>
      <c r="R9" s="66">
        <v>8</v>
      </c>
      <c r="S9" s="66">
        <v>8.5</v>
      </c>
      <c r="T9" s="50">
        <f t="shared" si="2"/>
        <v>8.2</v>
      </c>
      <c r="U9" s="51"/>
    </row>
    <row r="10" spans="1:21" s="46" customFormat="1" ht="18">
      <c r="A10" s="52"/>
      <c r="B10" s="63" t="s">
        <v>106</v>
      </c>
      <c r="C10" s="64">
        <f>SUM(C9*0.3)</f>
        <v>2.6999999999999997</v>
      </c>
      <c r="D10" s="64">
        <f>SUM(D9*0.3)</f>
        <v>2.55</v>
      </c>
      <c r="E10" s="64">
        <f>SUM(E9*0.3)</f>
        <v>2.55</v>
      </c>
      <c r="F10" s="64">
        <f>SUM(F9*0.3)</f>
        <v>2.55</v>
      </c>
      <c r="G10" s="64">
        <f>SUM(G9*0.3)</f>
        <v>2.55</v>
      </c>
      <c r="H10" s="58">
        <f t="shared" si="0"/>
        <v>2.5799999999999996</v>
      </c>
      <c r="I10" s="64">
        <f>SUM(I9*0.3)</f>
        <v>2.55</v>
      </c>
      <c r="J10" s="64">
        <f>SUM(J9*0.3)</f>
        <v>2.6999999999999997</v>
      </c>
      <c r="K10" s="64">
        <f>SUM(K9*0.3)</f>
        <v>2.6999999999999997</v>
      </c>
      <c r="L10" s="64">
        <f>SUM(L9*0.3)</f>
        <v>2.55</v>
      </c>
      <c r="M10" s="64">
        <f>SUM(M9*0.3)</f>
        <v>2.6999999999999997</v>
      </c>
      <c r="N10" s="58">
        <f t="shared" si="1"/>
        <v>2.6399999999999997</v>
      </c>
      <c r="O10" s="64">
        <f>SUM(O9*0.3)</f>
        <v>2.6999999999999997</v>
      </c>
      <c r="P10" s="64">
        <f>SUM(P9*0.3)</f>
        <v>2.4</v>
      </c>
      <c r="Q10" s="64">
        <f>SUM(Q9*0.3)</f>
        <v>2.25</v>
      </c>
      <c r="R10" s="64">
        <f>SUM(R9*0.3)</f>
        <v>2.4</v>
      </c>
      <c r="S10" s="64">
        <f>SUM(S9*0.3)</f>
        <v>2.55</v>
      </c>
      <c r="T10" s="58">
        <f t="shared" si="2"/>
        <v>2.46</v>
      </c>
      <c r="U10" s="51"/>
    </row>
    <row r="11" spans="1:21" s="46" customFormat="1" ht="18">
      <c r="A11" s="52" t="s">
        <v>107</v>
      </c>
      <c r="B11" s="65" t="s">
        <v>108</v>
      </c>
      <c r="C11" s="66">
        <v>9</v>
      </c>
      <c r="D11" s="66">
        <v>9</v>
      </c>
      <c r="E11" s="66">
        <v>9</v>
      </c>
      <c r="F11" s="66">
        <v>8.5</v>
      </c>
      <c r="G11" s="66">
        <v>9</v>
      </c>
      <c r="H11" s="50">
        <f t="shared" si="0"/>
        <v>8.9</v>
      </c>
      <c r="I11" s="66">
        <v>8</v>
      </c>
      <c r="J11" s="66">
        <v>8</v>
      </c>
      <c r="K11" s="66">
        <v>8</v>
      </c>
      <c r="L11" s="66">
        <v>8</v>
      </c>
      <c r="M11" s="66">
        <v>8</v>
      </c>
      <c r="N11" s="50">
        <f t="shared" si="1"/>
        <v>8</v>
      </c>
      <c r="O11" s="66">
        <v>8.5</v>
      </c>
      <c r="P11" s="66">
        <v>9</v>
      </c>
      <c r="Q11" s="66">
        <v>8.5</v>
      </c>
      <c r="R11" s="66">
        <v>8.5</v>
      </c>
      <c r="S11" s="66">
        <v>8.5</v>
      </c>
      <c r="T11" s="50">
        <f t="shared" si="2"/>
        <v>8.6</v>
      </c>
      <c r="U11" s="51"/>
    </row>
    <row r="12" spans="1:21" s="46" customFormat="1" ht="18">
      <c r="A12" s="67"/>
      <c r="B12" s="63" t="s">
        <v>109</v>
      </c>
      <c r="C12" s="64">
        <f>SUM(C11*0.5)</f>
        <v>4.5</v>
      </c>
      <c r="D12" s="64">
        <f>SUM(D11*0.5)</f>
        <v>4.5</v>
      </c>
      <c r="E12" s="64">
        <f>SUM(E11*0.5)</f>
        <v>4.5</v>
      </c>
      <c r="F12" s="64">
        <f>SUM(F11*0.5)</f>
        <v>4.25</v>
      </c>
      <c r="G12" s="64">
        <f>SUM(G11*0.5)</f>
        <v>4.5</v>
      </c>
      <c r="H12" s="58">
        <f t="shared" si="0"/>
        <v>4.45</v>
      </c>
      <c r="I12" s="64">
        <f>SUM(I11*0.5)</f>
        <v>4</v>
      </c>
      <c r="J12" s="64">
        <f>SUM(J11*0.5)</f>
        <v>4</v>
      </c>
      <c r="K12" s="64">
        <f>SUM(K11*0.5)</f>
        <v>4</v>
      </c>
      <c r="L12" s="64">
        <f>SUM(L11*0.5)</f>
        <v>4</v>
      </c>
      <c r="M12" s="64">
        <f>SUM(M11*0.5)</f>
        <v>4</v>
      </c>
      <c r="N12" s="58">
        <f t="shared" si="1"/>
        <v>4</v>
      </c>
      <c r="O12" s="64">
        <f>SUM(O11*0.5)</f>
        <v>4.25</v>
      </c>
      <c r="P12" s="64">
        <f>SUM(P11*0.5)</f>
        <v>4.5</v>
      </c>
      <c r="Q12" s="64">
        <f>SUM(Q11*0.5)</f>
        <v>4.25</v>
      </c>
      <c r="R12" s="64">
        <f>SUM(R11*0.5)</f>
        <v>4.25</v>
      </c>
      <c r="S12" s="64">
        <f>SUM(S11*0.5)</f>
        <v>4.25</v>
      </c>
      <c r="T12" s="58">
        <f t="shared" si="2"/>
        <v>4.3</v>
      </c>
      <c r="U12" s="51"/>
    </row>
    <row r="13" spans="1:21" s="46" customFormat="1" ht="18">
      <c r="A13" s="55"/>
      <c r="B13" s="68" t="s">
        <v>110</v>
      </c>
      <c r="C13" s="64">
        <f aca="true" t="shared" si="3" ref="C13:T13">SUM(C8+C10+C12)*0.6</f>
        <v>5.34</v>
      </c>
      <c r="D13" s="64">
        <f t="shared" si="3"/>
        <v>5.25</v>
      </c>
      <c r="E13" s="64">
        <f t="shared" si="3"/>
        <v>5.31</v>
      </c>
      <c r="F13" s="64">
        <f t="shared" si="3"/>
        <v>5.159999999999999</v>
      </c>
      <c r="G13" s="64">
        <f t="shared" si="3"/>
        <v>5.19</v>
      </c>
      <c r="H13" s="64">
        <f t="shared" si="3"/>
        <v>5.25</v>
      </c>
      <c r="I13" s="64">
        <f t="shared" si="3"/>
        <v>4.89</v>
      </c>
      <c r="J13" s="64">
        <f t="shared" si="3"/>
        <v>5.1</v>
      </c>
      <c r="K13" s="64">
        <f t="shared" si="3"/>
        <v>5.04</v>
      </c>
      <c r="L13" s="64">
        <f t="shared" si="3"/>
        <v>4.95</v>
      </c>
      <c r="M13" s="64">
        <f t="shared" si="3"/>
        <v>5.1</v>
      </c>
      <c r="N13" s="64">
        <f t="shared" si="3"/>
        <v>5.015999999999999</v>
      </c>
      <c r="O13" s="64">
        <f t="shared" si="3"/>
        <v>5.19</v>
      </c>
      <c r="P13" s="64">
        <f t="shared" si="3"/>
        <v>5.159999999999999</v>
      </c>
      <c r="Q13" s="64">
        <f t="shared" si="3"/>
        <v>4.919999999999999</v>
      </c>
      <c r="R13" s="64">
        <f t="shared" si="3"/>
        <v>4.95</v>
      </c>
      <c r="S13" s="64">
        <f t="shared" si="3"/>
        <v>5.1</v>
      </c>
      <c r="T13" s="64">
        <f t="shared" si="3"/>
        <v>5.064000000000001</v>
      </c>
      <c r="U13" s="51"/>
    </row>
    <row r="14" spans="1:21" s="46" customFormat="1" ht="20.25">
      <c r="A14" s="69"/>
      <c r="B14" s="70" t="s">
        <v>111</v>
      </c>
      <c r="C14" s="71">
        <f aca="true" t="shared" si="4" ref="C14:T14">SUM(C6+C13)</f>
        <v>8.64</v>
      </c>
      <c r="D14" s="71">
        <f t="shared" si="4"/>
        <v>8.35</v>
      </c>
      <c r="E14" s="71">
        <f t="shared" si="4"/>
        <v>8.309999999999999</v>
      </c>
      <c r="F14" s="71">
        <f t="shared" si="4"/>
        <v>8.26</v>
      </c>
      <c r="G14" s="71">
        <f t="shared" si="4"/>
        <v>8.190000000000001</v>
      </c>
      <c r="H14" s="72">
        <f t="shared" si="4"/>
        <v>8.35</v>
      </c>
      <c r="I14" s="71">
        <f t="shared" si="4"/>
        <v>7.99</v>
      </c>
      <c r="J14" s="71">
        <f t="shared" si="4"/>
        <v>8.3</v>
      </c>
      <c r="K14" s="71">
        <f t="shared" si="4"/>
        <v>7.84</v>
      </c>
      <c r="L14" s="71">
        <f t="shared" si="4"/>
        <v>7.8500000000000005</v>
      </c>
      <c r="M14" s="71">
        <f t="shared" si="4"/>
        <v>8</v>
      </c>
      <c r="N14" s="72">
        <f t="shared" si="4"/>
        <v>7.9959999999999996</v>
      </c>
      <c r="O14" s="71">
        <f t="shared" si="4"/>
        <v>8.39</v>
      </c>
      <c r="P14" s="71">
        <f t="shared" si="4"/>
        <v>8.16</v>
      </c>
      <c r="Q14" s="71">
        <f t="shared" si="4"/>
        <v>7.719999999999999</v>
      </c>
      <c r="R14" s="71">
        <f t="shared" si="4"/>
        <v>7.65</v>
      </c>
      <c r="S14" s="71">
        <f t="shared" si="4"/>
        <v>7.699999999999999</v>
      </c>
      <c r="T14" s="72">
        <f t="shared" si="4"/>
        <v>7.924000000000001</v>
      </c>
      <c r="U14" s="73"/>
    </row>
    <row r="15" spans="1:20" s="79" customFormat="1" ht="23.25">
      <c r="A15" s="74"/>
      <c r="B15" s="75" t="s">
        <v>112</v>
      </c>
      <c r="C15" s="76"/>
      <c r="D15" s="76"/>
      <c r="E15" s="76"/>
      <c r="F15" s="76"/>
      <c r="G15" s="7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</row>
    <row r="16" ht="12.75">
      <c r="B16" t="s">
        <v>113</v>
      </c>
    </row>
    <row r="17" spans="8:12" ht="15">
      <c r="H17" s="80"/>
      <c r="L17" s="81"/>
    </row>
    <row r="18" spans="2:18" ht="12.7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2:18" ht="12.7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3:18" ht="12.7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3:18" ht="12.7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3:18" ht="12.7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3:18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3:18" ht="12.7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ht="12.7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ht="12.7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ht="12.7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5.875" style="0" customWidth="1"/>
    <col min="4" max="7" width="5.375" style="0" customWidth="1"/>
    <col min="8" max="8" width="6.00390625" style="0" customWidth="1"/>
    <col min="9" max="18" width="5.375" style="0" customWidth="1"/>
    <col min="19" max="19" width="6.25390625" style="0" customWidth="1"/>
    <col min="20" max="20" width="5.75390625" style="0" customWidth="1"/>
    <col min="21" max="21" width="6.125" style="0" customWidth="1"/>
  </cols>
  <sheetData>
    <row r="1" ht="30.75" customHeight="1"/>
    <row r="2" spans="1:20" s="39" customFormat="1" ht="36" customHeight="1">
      <c r="A2" s="32" t="s">
        <v>90</v>
      </c>
      <c r="B2" s="33" t="s">
        <v>91</v>
      </c>
      <c r="C2" s="34" t="s">
        <v>123</v>
      </c>
      <c r="D2" s="20" t="s">
        <v>33</v>
      </c>
      <c r="E2" s="35"/>
      <c r="F2" s="36"/>
      <c r="G2" s="35"/>
      <c r="H2" s="20"/>
      <c r="I2" s="37" t="s">
        <v>124</v>
      </c>
      <c r="J2" s="38" t="s">
        <v>125</v>
      </c>
      <c r="K2" s="35"/>
      <c r="L2" s="20"/>
      <c r="M2" s="35"/>
      <c r="N2" s="36"/>
      <c r="O2" s="37" t="s">
        <v>126</v>
      </c>
      <c r="P2" s="84" t="s">
        <v>79</v>
      </c>
      <c r="Q2" s="35"/>
      <c r="R2" s="36"/>
      <c r="S2" s="35"/>
      <c r="T2" s="36"/>
    </row>
    <row r="3" spans="1:21" s="46" customFormat="1" ht="37.5" customHeight="1">
      <c r="A3" s="40"/>
      <c r="B3" s="41" t="s">
        <v>95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3"/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43"/>
      <c r="O3" s="42">
        <v>1</v>
      </c>
      <c r="P3" s="42">
        <v>2</v>
      </c>
      <c r="Q3" s="42">
        <v>3</v>
      </c>
      <c r="R3" s="42">
        <v>4</v>
      </c>
      <c r="S3" s="42">
        <v>5</v>
      </c>
      <c r="T3" s="44"/>
      <c r="U3" s="45"/>
    </row>
    <row r="4" spans="1:21" s="46" customFormat="1" ht="18">
      <c r="A4" s="47" t="s">
        <v>96</v>
      </c>
      <c r="B4" s="48" t="s">
        <v>97</v>
      </c>
      <c r="C4" s="49">
        <v>9</v>
      </c>
      <c r="D4" s="49">
        <v>7.5</v>
      </c>
      <c r="E4" s="49">
        <v>8</v>
      </c>
      <c r="F4" s="49">
        <v>8</v>
      </c>
      <c r="G4" s="49">
        <v>8.5</v>
      </c>
      <c r="H4" s="50">
        <f aca="true" t="shared" si="0" ref="H4:H12">SUM(C4+D4+E4+F4+G4)/5</f>
        <v>8.2</v>
      </c>
      <c r="I4" s="49"/>
      <c r="J4" s="49"/>
      <c r="K4" s="49"/>
      <c r="L4" s="49"/>
      <c r="M4" s="49"/>
      <c r="N4" s="50">
        <f aca="true" t="shared" si="1" ref="N4:N12">SUM(I4+J4+K4+L4+M4)/5</f>
        <v>0</v>
      </c>
      <c r="O4" s="49">
        <v>8</v>
      </c>
      <c r="P4" s="49">
        <v>7.5</v>
      </c>
      <c r="Q4" s="49">
        <v>6.5</v>
      </c>
      <c r="R4" s="49">
        <v>7.5</v>
      </c>
      <c r="S4" s="49">
        <v>7.5</v>
      </c>
      <c r="T4" s="50">
        <f aca="true" t="shared" si="2" ref="T4:T12">SUM(O4+P4+Q4+R4+S4)/5</f>
        <v>7.4</v>
      </c>
      <c r="U4" s="51"/>
    </row>
    <row r="5" spans="1:21" s="46" customFormat="1" ht="18">
      <c r="A5" s="52" t="s">
        <v>98</v>
      </c>
      <c r="B5" s="53" t="s">
        <v>99</v>
      </c>
      <c r="C5" s="54">
        <v>8.5</v>
      </c>
      <c r="D5" s="54">
        <v>8</v>
      </c>
      <c r="E5" s="54">
        <v>8</v>
      </c>
      <c r="F5" s="54">
        <v>8.5</v>
      </c>
      <c r="G5" s="54">
        <v>8</v>
      </c>
      <c r="H5" s="50">
        <f t="shared" si="0"/>
        <v>8.2</v>
      </c>
      <c r="I5" s="54"/>
      <c r="J5" s="54"/>
      <c r="K5" s="54"/>
      <c r="L5" s="54"/>
      <c r="M5" s="54"/>
      <c r="N5" s="50">
        <f t="shared" si="1"/>
        <v>0</v>
      </c>
      <c r="O5" s="54">
        <v>8</v>
      </c>
      <c r="P5" s="54">
        <v>8</v>
      </c>
      <c r="Q5" s="54">
        <v>7.5</v>
      </c>
      <c r="R5" s="54">
        <v>8</v>
      </c>
      <c r="S5" s="54">
        <v>7.5</v>
      </c>
      <c r="T5" s="50">
        <f t="shared" si="2"/>
        <v>7.8</v>
      </c>
      <c r="U5" s="51"/>
    </row>
    <row r="6" spans="1:21" s="46" customFormat="1" ht="18">
      <c r="A6" s="55"/>
      <c r="B6" s="56" t="s">
        <v>100</v>
      </c>
      <c r="C6" s="57">
        <f>SUM((C4+C5)/2*0.4)</f>
        <v>3.5</v>
      </c>
      <c r="D6" s="57">
        <f>SUM((D4+D5)/2*0.4)</f>
        <v>3.1</v>
      </c>
      <c r="E6" s="57">
        <f>SUM((E4+E5)/2*0.4)</f>
        <v>3.2</v>
      </c>
      <c r="F6" s="57">
        <f>SUM((F4+F5)/2*0.4)</f>
        <v>3.3000000000000003</v>
      </c>
      <c r="G6" s="57">
        <f>SUM((G4+G5)/2*0.4)</f>
        <v>3.3000000000000003</v>
      </c>
      <c r="H6" s="58">
        <f t="shared" si="0"/>
        <v>3.2800000000000002</v>
      </c>
      <c r="I6" s="57">
        <f>SUM((I4+I5)/2*0.4)</f>
        <v>0</v>
      </c>
      <c r="J6" s="57">
        <f>SUM((J4+J5)/2*0.4)</f>
        <v>0</v>
      </c>
      <c r="K6" s="57">
        <f>SUM((K4+K5)/2*0.4)</f>
        <v>0</v>
      </c>
      <c r="L6" s="57">
        <f>SUM((L4+L5)/2*0.4)</f>
        <v>0</v>
      </c>
      <c r="M6" s="57">
        <f>SUM((M4+M5)/2*0.4)</f>
        <v>0</v>
      </c>
      <c r="N6" s="58">
        <f t="shared" si="1"/>
        <v>0</v>
      </c>
      <c r="O6" s="57">
        <f>SUM((O4+O5)/2*0.4)</f>
        <v>3.2</v>
      </c>
      <c r="P6" s="57">
        <f>SUM((P4+P5)/2*0.4)</f>
        <v>3.1</v>
      </c>
      <c r="Q6" s="57">
        <f>SUM((Q4+Q5)/2*0.4)</f>
        <v>2.8000000000000003</v>
      </c>
      <c r="R6" s="57">
        <f>SUM((R4+R5)/2*0.4)</f>
        <v>3.1</v>
      </c>
      <c r="S6" s="57">
        <f>SUM((S4+S5)/2*0.4)</f>
        <v>3</v>
      </c>
      <c r="T6" s="58">
        <f t="shared" si="2"/>
        <v>3.04</v>
      </c>
      <c r="U6" s="51"/>
    </row>
    <row r="7" spans="1:21" s="46" customFormat="1" ht="18">
      <c r="A7" s="59" t="s">
        <v>101</v>
      </c>
      <c r="B7" s="60" t="s">
        <v>102</v>
      </c>
      <c r="C7" s="61">
        <v>8.5</v>
      </c>
      <c r="D7" s="61">
        <v>8</v>
      </c>
      <c r="E7" s="61">
        <v>8.5</v>
      </c>
      <c r="F7" s="61">
        <v>9</v>
      </c>
      <c r="G7" s="61">
        <v>8.5</v>
      </c>
      <c r="H7" s="50">
        <f t="shared" si="0"/>
        <v>8.5</v>
      </c>
      <c r="I7" s="61"/>
      <c r="J7" s="61"/>
      <c r="K7" s="61"/>
      <c r="L7" s="61"/>
      <c r="M7" s="61"/>
      <c r="N7" s="50">
        <f t="shared" si="1"/>
        <v>0</v>
      </c>
      <c r="O7" s="61">
        <v>5.5</v>
      </c>
      <c r="P7" s="61">
        <v>5.5</v>
      </c>
      <c r="Q7" s="61">
        <v>5</v>
      </c>
      <c r="R7" s="61">
        <v>5</v>
      </c>
      <c r="S7" s="61">
        <v>5.5</v>
      </c>
      <c r="T7" s="50">
        <f t="shared" si="2"/>
        <v>5.3</v>
      </c>
      <c r="U7" s="51"/>
    </row>
    <row r="8" spans="1:21" s="46" customFormat="1" ht="18">
      <c r="A8" s="62"/>
      <c r="B8" s="63" t="s">
        <v>103</v>
      </c>
      <c r="C8" s="64">
        <f>SUM(C7*0.2)</f>
        <v>1.7000000000000002</v>
      </c>
      <c r="D8" s="64">
        <f>SUM(D7*0.2)</f>
        <v>1.6</v>
      </c>
      <c r="E8" s="64">
        <f>SUM(E7*0.2)</f>
        <v>1.7000000000000002</v>
      </c>
      <c r="F8" s="64">
        <f>SUM(F7*0.2)</f>
        <v>1.8</v>
      </c>
      <c r="G8" s="64">
        <f>SUM(G7*0.2)</f>
        <v>1.7000000000000002</v>
      </c>
      <c r="H8" s="58">
        <f t="shared" si="0"/>
        <v>1.7</v>
      </c>
      <c r="I8" s="64">
        <f>SUM(I7*0.2)</f>
        <v>0</v>
      </c>
      <c r="J8" s="64">
        <f>SUM(J7*0.2)</f>
        <v>0</v>
      </c>
      <c r="K8" s="64">
        <f>SUM(K7*0.2)</f>
        <v>0</v>
      </c>
      <c r="L8" s="64">
        <f>SUM(L7*0.2)</f>
        <v>0</v>
      </c>
      <c r="M8" s="64">
        <f>SUM(M7*0.2)</f>
        <v>0</v>
      </c>
      <c r="N8" s="58">
        <f t="shared" si="1"/>
        <v>0</v>
      </c>
      <c r="O8" s="64">
        <f>SUM(O7*0.2)</f>
        <v>1.1</v>
      </c>
      <c r="P8" s="64">
        <f>SUM(P7*0.2)</f>
        <v>1.1</v>
      </c>
      <c r="Q8" s="64">
        <f>SUM(Q7*0.2)</f>
        <v>1</v>
      </c>
      <c r="R8" s="64">
        <f>SUM(R7*0.2)</f>
        <v>1</v>
      </c>
      <c r="S8" s="64">
        <f>SUM(S7*0.2)</f>
        <v>1.1</v>
      </c>
      <c r="T8" s="58">
        <f t="shared" si="2"/>
        <v>1.06</v>
      </c>
      <c r="U8" s="51"/>
    </row>
    <row r="9" spans="1:21" s="46" customFormat="1" ht="18">
      <c r="A9" s="52" t="s">
        <v>104</v>
      </c>
      <c r="B9" s="65" t="s">
        <v>105</v>
      </c>
      <c r="C9" s="66">
        <v>9</v>
      </c>
      <c r="D9" s="66">
        <v>9</v>
      </c>
      <c r="E9" s="66">
        <v>8.5</v>
      </c>
      <c r="F9" s="66">
        <v>9</v>
      </c>
      <c r="G9" s="66">
        <v>9</v>
      </c>
      <c r="H9" s="50">
        <f t="shared" si="0"/>
        <v>8.9</v>
      </c>
      <c r="I9" s="66"/>
      <c r="J9" s="66"/>
      <c r="K9" s="66"/>
      <c r="L9" s="66"/>
      <c r="M9" s="66"/>
      <c r="N9" s="50">
        <f t="shared" si="1"/>
        <v>0</v>
      </c>
      <c r="O9" s="66">
        <v>6.5</v>
      </c>
      <c r="P9" s="66">
        <v>6</v>
      </c>
      <c r="Q9" s="66">
        <v>5.5</v>
      </c>
      <c r="R9" s="66">
        <v>6</v>
      </c>
      <c r="S9" s="66">
        <v>6.5</v>
      </c>
      <c r="T9" s="50">
        <f t="shared" si="2"/>
        <v>6.1</v>
      </c>
      <c r="U9" s="51"/>
    </row>
    <row r="10" spans="1:21" s="46" customFormat="1" ht="18">
      <c r="A10" s="52"/>
      <c r="B10" s="63" t="s">
        <v>106</v>
      </c>
      <c r="C10" s="64">
        <f>SUM(C9*0.3)</f>
        <v>2.6999999999999997</v>
      </c>
      <c r="D10" s="64">
        <f>SUM(D9*0.3)</f>
        <v>2.6999999999999997</v>
      </c>
      <c r="E10" s="64">
        <f>SUM(E9*0.3)</f>
        <v>2.55</v>
      </c>
      <c r="F10" s="64">
        <f>SUM(F9*0.3)</f>
        <v>2.6999999999999997</v>
      </c>
      <c r="G10" s="64">
        <f>SUM(G9*0.3)</f>
        <v>2.6999999999999997</v>
      </c>
      <c r="H10" s="58">
        <f t="shared" si="0"/>
        <v>2.6699999999999995</v>
      </c>
      <c r="I10" s="64">
        <f>SUM(I9*0.3)</f>
        <v>0</v>
      </c>
      <c r="J10" s="64">
        <f>SUM(J9*0.3)</f>
        <v>0</v>
      </c>
      <c r="K10" s="64">
        <f>SUM(K9*0.3)</f>
        <v>0</v>
      </c>
      <c r="L10" s="64">
        <f>SUM(L9*0.3)</f>
        <v>0</v>
      </c>
      <c r="M10" s="64">
        <f>SUM(M9*0.3)</f>
        <v>0</v>
      </c>
      <c r="N10" s="58">
        <f t="shared" si="1"/>
        <v>0</v>
      </c>
      <c r="O10" s="64">
        <f>SUM(O9*0.3)</f>
        <v>1.95</v>
      </c>
      <c r="P10" s="64">
        <f>SUM(P9*0.3)</f>
        <v>1.7999999999999998</v>
      </c>
      <c r="Q10" s="64">
        <f>SUM(Q9*0.3)</f>
        <v>1.65</v>
      </c>
      <c r="R10" s="64">
        <f>SUM(R9*0.3)</f>
        <v>1.7999999999999998</v>
      </c>
      <c r="S10" s="64">
        <f>SUM(S9*0.3)</f>
        <v>1.95</v>
      </c>
      <c r="T10" s="58">
        <f t="shared" si="2"/>
        <v>1.83</v>
      </c>
      <c r="U10" s="51"/>
    </row>
    <row r="11" spans="1:21" s="46" customFormat="1" ht="18">
      <c r="A11" s="52" t="s">
        <v>107</v>
      </c>
      <c r="B11" s="65" t="s">
        <v>108</v>
      </c>
      <c r="C11" s="66">
        <v>9.5</v>
      </c>
      <c r="D11" s="66">
        <v>9.5</v>
      </c>
      <c r="E11" s="66">
        <v>9.5</v>
      </c>
      <c r="F11" s="66">
        <v>9.5</v>
      </c>
      <c r="G11" s="66">
        <v>9</v>
      </c>
      <c r="H11" s="50">
        <f t="shared" si="0"/>
        <v>9.4</v>
      </c>
      <c r="I11" s="66"/>
      <c r="J11" s="66"/>
      <c r="K11" s="66"/>
      <c r="L11" s="66"/>
      <c r="M11" s="66"/>
      <c r="N11" s="50">
        <f t="shared" si="1"/>
        <v>0</v>
      </c>
      <c r="O11" s="66">
        <v>8</v>
      </c>
      <c r="P11" s="66">
        <v>8</v>
      </c>
      <c r="Q11" s="66">
        <v>8</v>
      </c>
      <c r="R11" s="66">
        <v>7</v>
      </c>
      <c r="S11" s="66">
        <v>8</v>
      </c>
      <c r="T11" s="50">
        <f t="shared" si="2"/>
        <v>7.8</v>
      </c>
      <c r="U11" s="51"/>
    </row>
    <row r="12" spans="1:21" s="46" customFormat="1" ht="18">
      <c r="A12" s="67"/>
      <c r="B12" s="63" t="s">
        <v>109</v>
      </c>
      <c r="C12" s="64">
        <f>SUM(C11*0.5)</f>
        <v>4.75</v>
      </c>
      <c r="D12" s="64">
        <f>SUM(D11*0.5)</f>
        <v>4.75</v>
      </c>
      <c r="E12" s="64">
        <f>SUM(E11*0.5)</f>
        <v>4.75</v>
      </c>
      <c r="F12" s="64">
        <f>SUM(F11*0.5)</f>
        <v>4.75</v>
      </c>
      <c r="G12" s="64">
        <f>SUM(G11*0.5)</f>
        <v>4.5</v>
      </c>
      <c r="H12" s="58">
        <f t="shared" si="0"/>
        <v>4.7</v>
      </c>
      <c r="I12" s="64">
        <f>SUM(I11*0.5)</f>
        <v>0</v>
      </c>
      <c r="J12" s="64">
        <f>SUM(J11*0.5)</f>
        <v>0</v>
      </c>
      <c r="K12" s="64">
        <f>SUM(K11*0.5)</f>
        <v>0</v>
      </c>
      <c r="L12" s="64">
        <f>SUM(L11*0.5)</f>
        <v>0</v>
      </c>
      <c r="M12" s="64">
        <f>SUM(M11*0.5)</f>
        <v>0</v>
      </c>
      <c r="N12" s="58">
        <f t="shared" si="1"/>
        <v>0</v>
      </c>
      <c r="O12" s="64">
        <f>SUM(O11*0.5)</f>
        <v>4</v>
      </c>
      <c r="P12" s="64">
        <f>SUM(P11*0.5)</f>
        <v>4</v>
      </c>
      <c r="Q12" s="64">
        <f>SUM(Q11*0.5)</f>
        <v>4</v>
      </c>
      <c r="R12" s="64">
        <f>SUM(R11*0.5)</f>
        <v>3.5</v>
      </c>
      <c r="S12" s="64">
        <f>SUM(S11*0.5)</f>
        <v>4</v>
      </c>
      <c r="T12" s="58">
        <f t="shared" si="2"/>
        <v>3.9</v>
      </c>
      <c r="U12" s="51"/>
    </row>
    <row r="13" spans="1:21" s="46" customFormat="1" ht="18">
      <c r="A13" s="55"/>
      <c r="B13" s="68" t="s">
        <v>110</v>
      </c>
      <c r="C13" s="64">
        <f aca="true" t="shared" si="3" ref="C13:T13">SUM(C8+C10+C12)*0.6</f>
        <v>5.49</v>
      </c>
      <c r="D13" s="64">
        <f t="shared" si="3"/>
        <v>5.430000000000001</v>
      </c>
      <c r="E13" s="64">
        <f t="shared" si="3"/>
        <v>5.3999999999999995</v>
      </c>
      <c r="F13" s="64">
        <f t="shared" si="3"/>
        <v>5.55</v>
      </c>
      <c r="G13" s="64">
        <f t="shared" si="3"/>
        <v>5.34</v>
      </c>
      <c r="H13" s="64">
        <f t="shared" si="3"/>
        <v>5.442</v>
      </c>
      <c r="I13" s="64">
        <f t="shared" si="3"/>
        <v>0</v>
      </c>
      <c r="J13" s="64">
        <f t="shared" si="3"/>
        <v>0</v>
      </c>
      <c r="K13" s="64">
        <f t="shared" si="3"/>
        <v>0</v>
      </c>
      <c r="L13" s="64">
        <f t="shared" si="3"/>
        <v>0</v>
      </c>
      <c r="M13" s="64">
        <f t="shared" si="3"/>
        <v>0</v>
      </c>
      <c r="N13" s="64">
        <f t="shared" si="3"/>
        <v>0</v>
      </c>
      <c r="O13" s="64">
        <f t="shared" si="3"/>
        <v>4.2299999999999995</v>
      </c>
      <c r="P13" s="64">
        <f t="shared" si="3"/>
        <v>4.14</v>
      </c>
      <c r="Q13" s="64">
        <f t="shared" si="3"/>
        <v>3.99</v>
      </c>
      <c r="R13" s="64">
        <f t="shared" si="3"/>
        <v>3.78</v>
      </c>
      <c r="S13" s="64">
        <f t="shared" si="3"/>
        <v>4.2299999999999995</v>
      </c>
      <c r="T13" s="64">
        <f t="shared" si="3"/>
        <v>4.074</v>
      </c>
      <c r="U13" s="51"/>
    </row>
    <row r="14" spans="1:21" s="46" customFormat="1" ht="20.25">
      <c r="A14" s="69"/>
      <c r="B14" s="70" t="s">
        <v>111</v>
      </c>
      <c r="C14" s="71">
        <f aca="true" t="shared" si="4" ref="C14:T14">SUM(C6+C13)</f>
        <v>8.99</v>
      </c>
      <c r="D14" s="71">
        <f t="shared" si="4"/>
        <v>8.530000000000001</v>
      </c>
      <c r="E14" s="71">
        <f t="shared" si="4"/>
        <v>8.6</v>
      </c>
      <c r="F14" s="71">
        <f t="shared" si="4"/>
        <v>8.85</v>
      </c>
      <c r="G14" s="71">
        <f t="shared" si="4"/>
        <v>8.64</v>
      </c>
      <c r="H14" s="72">
        <f t="shared" si="4"/>
        <v>8.722000000000001</v>
      </c>
      <c r="I14" s="71">
        <f t="shared" si="4"/>
        <v>0</v>
      </c>
      <c r="J14" s="71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2">
        <f t="shared" si="4"/>
        <v>0</v>
      </c>
      <c r="O14" s="71">
        <f t="shared" si="4"/>
        <v>7.43</v>
      </c>
      <c r="P14" s="71">
        <f t="shared" si="4"/>
        <v>7.24</v>
      </c>
      <c r="Q14" s="71">
        <f t="shared" si="4"/>
        <v>6.790000000000001</v>
      </c>
      <c r="R14" s="71">
        <f t="shared" si="4"/>
        <v>6.88</v>
      </c>
      <c r="S14" s="71">
        <f t="shared" si="4"/>
        <v>7.2299999999999995</v>
      </c>
      <c r="T14" s="72">
        <f t="shared" si="4"/>
        <v>7.114</v>
      </c>
      <c r="U14" s="73"/>
    </row>
    <row r="15" spans="1:20" s="79" customFormat="1" ht="23.25">
      <c r="A15" s="74"/>
      <c r="B15" s="75" t="s">
        <v>112</v>
      </c>
      <c r="C15" s="76"/>
      <c r="D15" s="76"/>
      <c r="E15" s="76"/>
      <c r="F15" s="76"/>
      <c r="G15" s="7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</row>
    <row r="16" ht="12.75">
      <c r="B16" t="s">
        <v>113</v>
      </c>
    </row>
    <row r="17" spans="8:12" ht="15">
      <c r="H17" s="80"/>
      <c r="L17" s="81"/>
    </row>
    <row r="18" spans="2:18" ht="12.7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2:18" ht="12.7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3:18" ht="12.7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3:18" ht="12.7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3:18" ht="12.7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3:18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3:18" ht="12.7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ht="12.7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ht="12.7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ht="12.7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5.875" style="0" customWidth="1"/>
    <col min="4" max="7" width="5.375" style="0" customWidth="1"/>
    <col min="8" max="8" width="6.00390625" style="0" customWidth="1"/>
    <col min="9" max="18" width="5.375" style="0" customWidth="1"/>
    <col min="19" max="19" width="6.25390625" style="0" customWidth="1"/>
    <col min="20" max="20" width="5.75390625" style="0" customWidth="1"/>
    <col min="21" max="21" width="6.125" style="0" customWidth="1"/>
  </cols>
  <sheetData>
    <row r="1" ht="30.75" customHeight="1"/>
    <row r="2" spans="1:20" s="39" customFormat="1" ht="36" customHeight="1">
      <c r="A2" s="32" t="s">
        <v>90</v>
      </c>
      <c r="B2" s="33" t="s">
        <v>91</v>
      </c>
      <c r="C2" s="34" t="s">
        <v>127</v>
      </c>
      <c r="D2" s="20" t="s">
        <v>75</v>
      </c>
      <c r="E2" s="35"/>
      <c r="F2" s="36"/>
      <c r="G2" s="35"/>
      <c r="H2" s="20"/>
      <c r="I2" s="37" t="s">
        <v>128</v>
      </c>
      <c r="J2" s="38" t="s">
        <v>63</v>
      </c>
      <c r="K2" s="35"/>
      <c r="L2" s="20"/>
      <c r="M2" s="35"/>
      <c r="N2" s="36"/>
      <c r="O2" s="37" t="s">
        <v>129</v>
      </c>
      <c r="P2" s="20" t="s">
        <v>86</v>
      </c>
      <c r="Q2" s="35"/>
      <c r="R2" s="36"/>
      <c r="S2" s="35"/>
      <c r="T2" s="36"/>
    </row>
    <row r="3" spans="1:21" s="46" customFormat="1" ht="37.5" customHeight="1">
      <c r="A3" s="40"/>
      <c r="B3" s="41" t="s">
        <v>95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3"/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43"/>
      <c r="O3" s="42">
        <v>1</v>
      </c>
      <c r="P3" s="42">
        <v>2</v>
      </c>
      <c r="Q3" s="42">
        <v>3</v>
      </c>
      <c r="R3" s="42">
        <v>4</v>
      </c>
      <c r="S3" s="42">
        <v>5</v>
      </c>
      <c r="T3" s="44"/>
      <c r="U3" s="45"/>
    </row>
    <row r="4" spans="1:21" s="46" customFormat="1" ht="18">
      <c r="A4" s="47" t="s">
        <v>96</v>
      </c>
      <c r="B4" s="48" t="s">
        <v>97</v>
      </c>
      <c r="C4" s="49">
        <v>8.5</v>
      </c>
      <c r="D4" s="49">
        <v>8.5</v>
      </c>
      <c r="E4" s="49">
        <v>8.5</v>
      </c>
      <c r="F4" s="49">
        <v>8.5</v>
      </c>
      <c r="G4" s="49">
        <v>8.5</v>
      </c>
      <c r="H4" s="50">
        <f aca="true" t="shared" si="0" ref="H4:H12">SUM(C4+D4+E4+F4+G4)/5</f>
        <v>8.5</v>
      </c>
      <c r="I4" s="49">
        <v>9</v>
      </c>
      <c r="J4" s="49">
        <v>7.5</v>
      </c>
      <c r="K4" s="49">
        <v>8.5</v>
      </c>
      <c r="L4" s="49">
        <v>8</v>
      </c>
      <c r="M4" s="49">
        <v>8</v>
      </c>
      <c r="N4" s="50">
        <f aca="true" t="shared" si="1" ref="N4:N12">SUM(I4+J4+K4+L4+M4)/5</f>
        <v>8.2</v>
      </c>
      <c r="O4" s="49">
        <v>8.5</v>
      </c>
      <c r="P4" s="49">
        <v>7.5</v>
      </c>
      <c r="Q4" s="49">
        <v>8</v>
      </c>
      <c r="R4" s="49">
        <v>8</v>
      </c>
      <c r="S4" s="49">
        <v>7.5</v>
      </c>
      <c r="T4" s="50">
        <f aca="true" t="shared" si="2" ref="T4:T12">SUM(O4+P4+Q4+R4+S4)/5</f>
        <v>7.9</v>
      </c>
      <c r="U4" s="51"/>
    </row>
    <row r="5" spans="1:21" s="46" customFormat="1" ht="18">
      <c r="A5" s="52" t="s">
        <v>98</v>
      </c>
      <c r="B5" s="53" t="s">
        <v>99</v>
      </c>
      <c r="C5" s="54">
        <v>8</v>
      </c>
      <c r="D5" s="54">
        <v>8</v>
      </c>
      <c r="E5" s="54">
        <v>7.5</v>
      </c>
      <c r="F5" s="54">
        <v>8</v>
      </c>
      <c r="G5" s="54">
        <v>7.5</v>
      </c>
      <c r="H5" s="50">
        <f t="shared" si="0"/>
        <v>7.8</v>
      </c>
      <c r="I5" s="54">
        <v>8</v>
      </c>
      <c r="J5" s="54">
        <v>8</v>
      </c>
      <c r="K5" s="54">
        <v>7</v>
      </c>
      <c r="L5" s="54">
        <v>8</v>
      </c>
      <c r="M5" s="54">
        <v>7</v>
      </c>
      <c r="N5" s="50">
        <f t="shared" si="1"/>
        <v>7.6</v>
      </c>
      <c r="O5" s="54">
        <v>8</v>
      </c>
      <c r="P5" s="54">
        <v>7.5</v>
      </c>
      <c r="Q5" s="54">
        <v>7</v>
      </c>
      <c r="R5" s="54">
        <v>7</v>
      </c>
      <c r="S5" s="54">
        <v>7</v>
      </c>
      <c r="T5" s="50">
        <f t="shared" si="2"/>
        <v>7.3</v>
      </c>
      <c r="U5" s="51"/>
    </row>
    <row r="6" spans="1:21" s="46" customFormat="1" ht="18">
      <c r="A6" s="55"/>
      <c r="B6" s="56" t="s">
        <v>100</v>
      </c>
      <c r="C6" s="57">
        <f>SUM((C4+C5)/2*0.4)</f>
        <v>3.3000000000000003</v>
      </c>
      <c r="D6" s="57">
        <f>SUM((D4+D5)/2*0.4)</f>
        <v>3.3000000000000003</v>
      </c>
      <c r="E6" s="57">
        <f>SUM((E4+E5)/2*0.4)</f>
        <v>3.2</v>
      </c>
      <c r="F6" s="57">
        <f>SUM((F4+F5)/2*0.4)</f>
        <v>3.3000000000000003</v>
      </c>
      <c r="G6" s="57">
        <f>SUM((G4+G5)/2*0.4)</f>
        <v>3.2</v>
      </c>
      <c r="H6" s="58">
        <f t="shared" si="0"/>
        <v>3.2600000000000002</v>
      </c>
      <c r="I6" s="57">
        <f>SUM((I4+I5)/2*0.4)</f>
        <v>3.4000000000000004</v>
      </c>
      <c r="J6" s="57">
        <f>SUM((J4+J5)/2*0.4)</f>
        <v>3.1</v>
      </c>
      <c r="K6" s="57">
        <f>SUM((K4+K5)/2*0.4)</f>
        <v>3.1</v>
      </c>
      <c r="L6" s="57">
        <f>SUM((L4+L5)/2*0.4)</f>
        <v>3.2</v>
      </c>
      <c r="M6" s="57">
        <f>SUM((M4+M5)/2*0.4)</f>
        <v>3</v>
      </c>
      <c r="N6" s="58">
        <f t="shared" si="1"/>
        <v>3.16</v>
      </c>
      <c r="O6" s="57">
        <f>SUM((O4+O5)/2*0.4)</f>
        <v>3.3000000000000003</v>
      </c>
      <c r="P6" s="57">
        <f>SUM((P4+P5)/2*0.4)</f>
        <v>3</v>
      </c>
      <c r="Q6" s="57">
        <f>SUM((Q4+Q5)/2*0.4)</f>
        <v>3</v>
      </c>
      <c r="R6" s="57">
        <f>SUM((R4+R5)/2*0.4)</f>
        <v>3</v>
      </c>
      <c r="S6" s="57">
        <f>SUM((S4+S5)/2*0.4)</f>
        <v>2.9000000000000004</v>
      </c>
      <c r="T6" s="58">
        <f t="shared" si="2"/>
        <v>3.04</v>
      </c>
      <c r="U6" s="51"/>
    </row>
    <row r="7" spans="1:21" s="46" customFormat="1" ht="18">
      <c r="A7" s="59" t="s">
        <v>101</v>
      </c>
      <c r="B7" s="60" t="s">
        <v>102</v>
      </c>
      <c r="C7" s="61">
        <v>7</v>
      </c>
      <c r="D7" s="61">
        <v>7.5</v>
      </c>
      <c r="E7" s="61">
        <v>7.5</v>
      </c>
      <c r="F7" s="61">
        <v>7.5</v>
      </c>
      <c r="G7" s="61">
        <v>8</v>
      </c>
      <c r="H7" s="50">
        <f t="shared" si="0"/>
        <v>7.5</v>
      </c>
      <c r="I7" s="61">
        <v>7.5</v>
      </c>
      <c r="J7" s="61">
        <v>7.5</v>
      </c>
      <c r="K7" s="61">
        <v>7.5</v>
      </c>
      <c r="L7" s="61">
        <v>7.5</v>
      </c>
      <c r="M7" s="61">
        <v>7.5</v>
      </c>
      <c r="N7" s="50">
        <f t="shared" si="1"/>
        <v>7.5</v>
      </c>
      <c r="O7" s="61">
        <v>8.5</v>
      </c>
      <c r="P7" s="61">
        <v>8</v>
      </c>
      <c r="Q7" s="61">
        <v>7.5</v>
      </c>
      <c r="R7" s="61">
        <v>7.5</v>
      </c>
      <c r="S7" s="61">
        <v>7.5</v>
      </c>
      <c r="T7" s="50">
        <f t="shared" si="2"/>
        <v>7.8</v>
      </c>
      <c r="U7" s="51"/>
    </row>
    <row r="8" spans="1:21" s="46" customFormat="1" ht="18">
      <c r="A8" s="62"/>
      <c r="B8" s="63" t="s">
        <v>103</v>
      </c>
      <c r="C8" s="64">
        <f>SUM(C7*0.2)</f>
        <v>1.4000000000000001</v>
      </c>
      <c r="D8" s="64">
        <f>SUM(D7*0.2)</f>
        <v>1.5</v>
      </c>
      <c r="E8" s="64">
        <f>SUM(E7*0.2)</f>
        <v>1.5</v>
      </c>
      <c r="F8" s="64">
        <f>SUM(F7*0.2)</f>
        <v>1.5</v>
      </c>
      <c r="G8" s="64">
        <f>SUM(G7*0.2)</f>
        <v>1.6</v>
      </c>
      <c r="H8" s="58">
        <f t="shared" si="0"/>
        <v>1.5</v>
      </c>
      <c r="I8" s="64">
        <f>SUM(I7*0.2)</f>
        <v>1.5</v>
      </c>
      <c r="J8" s="64">
        <f>SUM(J7*0.2)</f>
        <v>1.5</v>
      </c>
      <c r="K8" s="64">
        <f>SUM(K7*0.2)</f>
        <v>1.5</v>
      </c>
      <c r="L8" s="64">
        <f>SUM(L7*0.2)</f>
        <v>1.5</v>
      </c>
      <c r="M8" s="64">
        <f>SUM(M7*0.2)</f>
        <v>1.5</v>
      </c>
      <c r="N8" s="58">
        <f t="shared" si="1"/>
        <v>1.5</v>
      </c>
      <c r="O8" s="64">
        <f>SUM(O7*0.2)</f>
        <v>1.7000000000000002</v>
      </c>
      <c r="P8" s="64">
        <f>SUM(P7*0.2)</f>
        <v>1.6</v>
      </c>
      <c r="Q8" s="64">
        <f>SUM(Q7*0.2)</f>
        <v>1.5</v>
      </c>
      <c r="R8" s="64">
        <f>SUM(R7*0.2)</f>
        <v>1.5</v>
      </c>
      <c r="S8" s="64">
        <f>SUM(S7*0.2)</f>
        <v>1.5</v>
      </c>
      <c r="T8" s="58">
        <f t="shared" si="2"/>
        <v>1.56</v>
      </c>
      <c r="U8" s="51"/>
    </row>
    <row r="9" spans="1:21" s="46" customFormat="1" ht="18">
      <c r="A9" s="52" t="s">
        <v>104</v>
      </c>
      <c r="B9" s="65" t="s">
        <v>105</v>
      </c>
      <c r="C9" s="66">
        <v>7</v>
      </c>
      <c r="D9" s="66">
        <v>7</v>
      </c>
      <c r="E9" s="66">
        <v>7.5</v>
      </c>
      <c r="F9" s="66">
        <v>7</v>
      </c>
      <c r="G9" s="66">
        <v>7</v>
      </c>
      <c r="H9" s="50">
        <f t="shared" si="0"/>
        <v>7.1</v>
      </c>
      <c r="I9" s="66">
        <v>7.5</v>
      </c>
      <c r="J9" s="66">
        <v>7.5</v>
      </c>
      <c r="K9" s="66">
        <v>7.5</v>
      </c>
      <c r="L9" s="66">
        <v>7.5</v>
      </c>
      <c r="M9" s="66">
        <v>7.5</v>
      </c>
      <c r="N9" s="50">
        <f t="shared" si="1"/>
        <v>7.5</v>
      </c>
      <c r="O9" s="66">
        <v>8.5</v>
      </c>
      <c r="P9" s="66">
        <v>7.5</v>
      </c>
      <c r="Q9" s="66">
        <v>7.5</v>
      </c>
      <c r="R9" s="66">
        <v>8</v>
      </c>
      <c r="S9" s="66">
        <v>7.5</v>
      </c>
      <c r="T9" s="50">
        <f t="shared" si="2"/>
        <v>7.8</v>
      </c>
      <c r="U9" s="51"/>
    </row>
    <row r="10" spans="1:21" s="46" customFormat="1" ht="18">
      <c r="A10" s="52"/>
      <c r="B10" s="63" t="s">
        <v>106</v>
      </c>
      <c r="C10" s="64">
        <f>SUM(C9*0.3)</f>
        <v>2.1</v>
      </c>
      <c r="D10" s="64">
        <f>SUM(D9*0.3)</f>
        <v>2.1</v>
      </c>
      <c r="E10" s="64">
        <f>SUM(E9*0.3)</f>
        <v>2.25</v>
      </c>
      <c r="F10" s="64">
        <f>SUM(F9*0.3)</f>
        <v>2.1</v>
      </c>
      <c r="G10" s="64">
        <f>SUM(G9*0.3)</f>
        <v>2.1</v>
      </c>
      <c r="H10" s="58">
        <f t="shared" si="0"/>
        <v>2.13</v>
      </c>
      <c r="I10" s="64">
        <f>SUM(I9*0.3)</f>
        <v>2.25</v>
      </c>
      <c r="J10" s="64">
        <f>SUM(J9*0.3)</f>
        <v>2.25</v>
      </c>
      <c r="K10" s="64">
        <f>SUM(K9*0.3)</f>
        <v>2.25</v>
      </c>
      <c r="L10" s="64">
        <f>SUM(L9*0.3)</f>
        <v>2.25</v>
      </c>
      <c r="M10" s="64">
        <f>SUM(M9*0.3)</f>
        <v>2.25</v>
      </c>
      <c r="N10" s="58">
        <f t="shared" si="1"/>
        <v>2.25</v>
      </c>
      <c r="O10" s="64">
        <f>SUM(O9*0.3)</f>
        <v>2.55</v>
      </c>
      <c r="P10" s="64">
        <f>SUM(P9*0.3)</f>
        <v>2.25</v>
      </c>
      <c r="Q10" s="64">
        <f>SUM(Q9*0.3)</f>
        <v>2.25</v>
      </c>
      <c r="R10" s="64">
        <f>SUM(R9*0.3)</f>
        <v>2.4</v>
      </c>
      <c r="S10" s="64">
        <f>SUM(S9*0.3)</f>
        <v>2.25</v>
      </c>
      <c r="T10" s="58">
        <f t="shared" si="2"/>
        <v>2.34</v>
      </c>
      <c r="U10" s="51"/>
    </row>
    <row r="11" spans="1:21" s="46" customFormat="1" ht="18">
      <c r="A11" s="52" t="s">
        <v>107</v>
      </c>
      <c r="B11" s="65" t="s">
        <v>108</v>
      </c>
      <c r="C11" s="66">
        <v>5.5</v>
      </c>
      <c r="D11" s="66">
        <v>5.5</v>
      </c>
      <c r="E11" s="66">
        <v>6</v>
      </c>
      <c r="F11" s="66">
        <v>5.5</v>
      </c>
      <c r="G11" s="66">
        <v>5.5</v>
      </c>
      <c r="H11" s="50">
        <f t="shared" si="0"/>
        <v>5.6</v>
      </c>
      <c r="I11" s="66">
        <v>8</v>
      </c>
      <c r="J11" s="66">
        <v>7.5</v>
      </c>
      <c r="K11" s="66">
        <v>7.5</v>
      </c>
      <c r="L11" s="66">
        <v>8</v>
      </c>
      <c r="M11" s="66">
        <v>7.5</v>
      </c>
      <c r="N11" s="50">
        <f t="shared" si="1"/>
        <v>7.7</v>
      </c>
      <c r="O11" s="66">
        <v>4.5</v>
      </c>
      <c r="P11" s="66">
        <v>5</v>
      </c>
      <c r="Q11" s="66">
        <v>4</v>
      </c>
      <c r="R11" s="66">
        <v>4.5</v>
      </c>
      <c r="S11" s="66">
        <v>5</v>
      </c>
      <c r="T11" s="50">
        <f t="shared" si="2"/>
        <v>4.6</v>
      </c>
      <c r="U11" s="51"/>
    </row>
    <row r="12" spans="1:21" s="46" customFormat="1" ht="18">
      <c r="A12" s="67"/>
      <c r="B12" s="63" t="s">
        <v>109</v>
      </c>
      <c r="C12" s="64">
        <f>SUM(C11*0.5)</f>
        <v>2.75</v>
      </c>
      <c r="D12" s="64">
        <f>SUM(D11*0.5)</f>
        <v>2.75</v>
      </c>
      <c r="E12" s="64">
        <f>SUM(E11*0.5)</f>
        <v>3</v>
      </c>
      <c r="F12" s="64">
        <f>SUM(F11*0.5)</f>
        <v>2.75</v>
      </c>
      <c r="G12" s="64">
        <f>SUM(G11*0.5)</f>
        <v>2.75</v>
      </c>
      <c r="H12" s="58">
        <f t="shared" si="0"/>
        <v>2.8</v>
      </c>
      <c r="I12" s="64">
        <f>SUM(I11*0.5)</f>
        <v>4</v>
      </c>
      <c r="J12" s="64">
        <f>SUM(J11*0.5)</f>
        <v>3.75</v>
      </c>
      <c r="K12" s="64">
        <f>SUM(K11*0.5)</f>
        <v>3.75</v>
      </c>
      <c r="L12" s="64">
        <f>SUM(L11*0.5)</f>
        <v>4</v>
      </c>
      <c r="M12" s="64">
        <f>SUM(M11*0.5)</f>
        <v>3.75</v>
      </c>
      <c r="N12" s="58">
        <f t="shared" si="1"/>
        <v>3.85</v>
      </c>
      <c r="O12" s="64">
        <f>SUM(O11*0.5)</f>
        <v>2.25</v>
      </c>
      <c r="P12" s="64">
        <f>SUM(P11*0.5)</f>
        <v>2.5</v>
      </c>
      <c r="Q12" s="64">
        <f>SUM(Q11*0.5)</f>
        <v>2</v>
      </c>
      <c r="R12" s="64">
        <f>SUM(R11*0.5)</f>
        <v>2.25</v>
      </c>
      <c r="S12" s="64">
        <f>SUM(S11*0.5)</f>
        <v>2.5</v>
      </c>
      <c r="T12" s="58">
        <f t="shared" si="2"/>
        <v>2.3</v>
      </c>
      <c r="U12" s="51"/>
    </row>
    <row r="13" spans="1:21" s="46" customFormat="1" ht="18">
      <c r="A13" s="55"/>
      <c r="B13" s="68" t="s">
        <v>110</v>
      </c>
      <c r="C13" s="64">
        <f aca="true" t="shared" si="3" ref="C13:T13">SUM(C8+C10+C12)*0.6</f>
        <v>3.75</v>
      </c>
      <c r="D13" s="64">
        <f t="shared" si="3"/>
        <v>3.8099999999999996</v>
      </c>
      <c r="E13" s="64">
        <f t="shared" si="3"/>
        <v>4.05</v>
      </c>
      <c r="F13" s="64">
        <f t="shared" si="3"/>
        <v>3.8099999999999996</v>
      </c>
      <c r="G13" s="64">
        <f t="shared" si="3"/>
        <v>3.87</v>
      </c>
      <c r="H13" s="64">
        <f t="shared" si="3"/>
        <v>3.8579999999999997</v>
      </c>
      <c r="I13" s="64">
        <f t="shared" si="3"/>
        <v>4.6499999999999995</v>
      </c>
      <c r="J13" s="64">
        <f t="shared" si="3"/>
        <v>4.5</v>
      </c>
      <c r="K13" s="64">
        <f t="shared" si="3"/>
        <v>4.5</v>
      </c>
      <c r="L13" s="64">
        <f t="shared" si="3"/>
        <v>4.6499999999999995</v>
      </c>
      <c r="M13" s="64">
        <f t="shared" si="3"/>
        <v>4.5</v>
      </c>
      <c r="N13" s="64">
        <f t="shared" si="3"/>
        <v>4.56</v>
      </c>
      <c r="O13" s="64">
        <f t="shared" si="3"/>
        <v>3.9</v>
      </c>
      <c r="P13" s="64">
        <f t="shared" si="3"/>
        <v>3.8099999999999996</v>
      </c>
      <c r="Q13" s="64">
        <f t="shared" si="3"/>
        <v>3.4499999999999997</v>
      </c>
      <c r="R13" s="64">
        <f t="shared" si="3"/>
        <v>3.69</v>
      </c>
      <c r="S13" s="64">
        <f t="shared" si="3"/>
        <v>3.75</v>
      </c>
      <c r="T13" s="64">
        <f t="shared" si="3"/>
        <v>3.7199999999999993</v>
      </c>
      <c r="U13" s="51"/>
    </row>
    <row r="14" spans="1:21" s="46" customFormat="1" ht="20.25">
      <c r="A14" s="69"/>
      <c r="B14" s="70" t="s">
        <v>111</v>
      </c>
      <c r="C14" s="71">
        <f aca="true" t="shared" si="4" ref="C14:T14">SUM(C6+C13)</f>
        <v>7.050000000000001</v>
      </c>
      <c r="D14" s="71">
        <f t="shared" si="4"/>
        <v>7.109999999999999</v>
      </c>
      <c r="E14" s="71">
        <f t="shared" si="4"/>
        <v>7.25</v>
      </c>
      <c r="F14" s="71">
        <f t="shared" si="4"/>
        <v>7.109999999999999</v>
      </c>
      <c r="G14" s="71">
        <f t="shared" si="4"/>
        <v>7.07</v>
      </c>
      <c r="H14" s="72">
        <f t="shared" si="4"/>
        <v>7.118</v>
      </c>
      <c r="I14" s="71">
        <f t="shared" si="4"/>
        <v>8.05</v>
      </c>
      <c r="J14" s="71">
        <f t="shared" si="4"/>
        <v>7.6</v>
      </c>
      <c r="K14" s="71">
        <f t="shared" si="4"/>
        <v>7.6</v>
      </c>
      <c r="L14" s="71">
        <f t="shared" si="4"/>
        <v>7.85</v>
      </c>
      <c r="M14" s="71">
        <f t="shared" si="4"/>
        <v>7.5</v>
      </c>
      <c r="N14" s="72">
        <f t="shared" si="4"/>
        <v>7.72</v>
      </c>
      <c r="O14" s="71">
        <f t="shared" si="4"/>
        <v>7.2</v>
      </c>
      <c r="P14" s="71">
        <f t="shared" si="4"/>
        <v>6.81</v>
      </c>
      <c r="Q14" s="71">
        <f t="shared" si="4"/>
        <v>6.449999999999999</v>
      </c>
      <c r="R14" s="71">
        <f t="shared" si="4"/>
        <v>6.6899999999999995</v>
      </c>
      <c r="S14" s="71">
        <f t="shared" si="4"/>
        <v>6.65</v>
      </c>
      <c r="T14" s="72">
        <f t="shared" si="4"/>
        <v>6.76</v>
      </c>
      <c r="U14" s="73"/>
    </row>
    <row r="15" spans="1:20" s="79" customFormat="1" ht="23.25">
      <c r="A15" s="74"/>
      <c r="B15" s="75" t="s">
        <v>112</v>
      </c>
      <c r="C15" s="76"/>
      <c r="D15" s="76"/>
      <c r="E15" s="76"/>
      <c r="F15" s="76"/>
      <c r="G15" s="7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</row>
    <row r="16" ht="12.75">
      <c r="B16" t="s">
        <v>113</v>
      </c>
    </row>
    <row r="17" spans="8:12" ht="15">
      <c r="H17" s="80"/>
      <c r="L17" s="81"/>
    </row>
    <row r="18" spans="2:18" ht="12.7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2:18" ht="12.7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3:18" ht="12.7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3:18" ht="12.7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3:18" ht="12.7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3:18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3:18" ht="12.7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ht="12.7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ht="12.7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ht="12.7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625" style="0" customWidth="1"/>
    <col min="2" max="2" width="24.375" style="0" customWidth="1"/>
    <col min="3" max="3" width="5.875" style="0" customWidth="1"/>
    <col min="4" max="7" width="5.375" style="0" customWidth="1"/>
    <col min="8" max="8" width="6.00390625" style="0" customWidth="1"/>
    <col min="9" max="18" width="5.375" style="0" customWidth="1"/>
    <col min="19" max="19" width="6.25390625" style="0" customWidth="1"/>
    <col min="20" max="20" width="5.75390625" style="0" customWidth="1"/>
    <col min="21" max="21" width="6.125" style="0" customWidth="1"/>
  </cols>
  <sheetData>
    <row r="1" ht="30.75" customHeight="1"/>
    <row r="2" spans="1:20" s="39" customFormat="1" ht="36" customHeight="1">
      <c r="A2" s="32" t="s">
        <v>90</v>
      </c>
      <c r="B2" s="33" t="s">
        <v>91</v>
      </c>
      <c r="C2" s="34" t="s">
        <v>130</v>
      </c>
      <c r="D2" s="20" t="s">
        <v>131</v>
      </c>
      <c r="E2" s="35"/>
      <c r="F2" s="36"/>
      <c r="G2" s="35"/>
      <c r="H2" s="20"/>
      <c r="I2" s="37" t="s">
        <v>132</v>
      </c>
      <c r="J2" s="36"/>
      <c r="K2" s="35"/>
      <c r="L2" s="20"/>
      <c r="M2" s="35"/>
      <c r="N2" s="36"/>
      <c r="O2" s="37" t="s">
        <v>133</v>
      </c>
      <c r="P2" s="20"/>
      <c r="Q2" s="35"/>
      <c r="R2" s="36"/>
      <c r="S2" s="35"/>
      <c r="T2" s="36"/>
    </row>
    <row r="3" spans="1:21" s="46" customFormat="1" ht="37.5" customHeight="1">
      <c r="A3" s="40"/>
      <c r="B3" s="41" t="s">
        <v>95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3"/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43"/>
      <c r="O3" s="42">
        <v>1</v>
      </c>
      <c r="P3" s="42">
        <v>2</v>
      </c>
      <c r="Q3" s="42">
        <v>3</v>
      </c>
      <c r="R3" s="42">
        <v>4</v>
      </c>
      <c r="S3" s="42">
        <v>5</v>
      </c>
      <c r="T3" s="44"/>
      <c r="U3" s="45"/>
    </row>
    <row r="4" spans="1:21" s="46" customFormat="1" ht="18">
      <c r="A4" s="47" t="s">
        <v>96</v>
      </c>
      <c r="B4" s="48" t="s">
        <v>97</v>
      </c>
      <c r="C4" s="49">
        <v>7.5</v>
      </c>
      <c r="D4" s="49">
        <v>7.5</v>
      </c>
      <c r="E4" s="49">
        <v>6.5</v>
      </c>
      <c r="F4" s="49">
        <v>7</v>
      </c>
      <c r="G4" s="49">
        <v>7</v>
      </c>
      <c r="H4" s="50">
        <f aca="true" t="shared" si="0" ref="H4:H12">SUM(C4+D4+E4+F4+G4)/5</f>
        <v>7.1</v>
      </c>
      <c r="I4" s="49"/>
      <c r="J4" s="49"/>
      <c r="K4" s="49"/>
      <c r="L4" s="49"/>
      <c r="M4" s="49"/>
      <c r="N4" s="50">
        <f aca="true" t="shared" si="1" ref="N4:N12">SUM(I4+J4+K4+L4+M4)/5</f>
        <v>0</v>
      </c>
      <c r="O4" s="49"/>
      <c r="P4" s="49"/>
      <c r="Q4" s="49"/>
      <c r="R4" s="49"/>
      <c r="S4" s="49"/>
      <c r="T4" s="50">
        <f aca="true" t="shared" si="2" ref="T4:T12">SUM(O4+P4+Q4+R4+S4)/5</f>
        <v>0</v>
      </c>
      <c r="U4" s="51"/>
    </row>
    <row r="5" spans="1:21" s="46" customFormat="1" ht="18">
      <c r="A5" s="52" t="s">
        <v>98</v>
      </c>
      <c r="B5" s="53" t="s">
        <v>99</v>
      </c>
      <c r="C5" s="54">
        <v>7.5</v>
      </c>
      <c r="D5" s="54">
        <v>7.5</v>
      </c>
      <c r="E5" s="54">
        <v>7.5</v>
      </c>
      <c r="F5" s="54">
        <v>8</v>
      </c>
      <c r="G5" s="54">
        <v>8</v>
      </c>
      <c r="H5" s="50">
        <f t="shared" si="0"/>
        <v>7.7</v>
      </c>
      <c r="I5" s="54"/>
      <c r="J5" s="54"/>
      <c r="K5" s="54"/>
      <c r="L5" s="54"/>
      <c r="M5" s="54"/>
      <c r="N5" s="50">
        <f t="shared" si="1"/>
        <v>0</v>
      </c>
      <c r="O5" s="54"/>
      <c r="P5" s="54"/>
      <c r="Q5" s="54"/>
      <c r="R5" s="54"/>
      <c r="S5" s="54"/>
      <c r="T5" s="50">
        <f t="shared" si="2"/>
        <v>0</v>
      </c>
      <c r="U5" s="51"/>
    </row>
    <row r="6" spans="1:21" s="46" customFormat="1" ht="18">
      <c r="A6" s="55"/>
      <c r="B6" s="56" t="s">
        <v>100</v>
      </c>
      <c r="C6" s="57">
        <f>SUM((C4+C5)/2*0.4)</f>
        <v>3</v>
      </c>
      <c r="D6" s="57">
        <f>SUM((D4+D5)/2*0.4)</f>
        <v>3</v>
      </c>
      <c r="E6" s="57">
        <f>SUM((E4+E5)/2*0.4)</f>
        <v>2.8000000000000003</v>
      </c>
      <c r="F6" s="57">
        <f>SUM((F4+F5)/2*0.4)</f>
        <v>3</v>
      </c>
      <c r="G6" s="57">
        <f>SUM((G4+G5)/2*0.4)</f>
        <v>3</v>
      </c>
      <c r="H6" s="58">
        <f t="shared" si="0"/>
        <v>2.96</v>
      </c>
      <c r="I6" s="57">
        <f>SUM((I4+I5)/2*0.4)</f>
        <v>0</v>
      </c>
      <c r="J6" s="57">
        <f>SUM((J4+J5)/2*0.4)</f>
        <v>0</v>
      </c>
      <c r="K6" s="57">
        <f>SUM((K4+K5)/2*0.4)</f>
        <v>0</v>
      </c>
      <c r="L6" s="57">
        <f>SUM((L4+L5)/2*0.4)</f>
        <v>0</v>
      </c>
      <c r="M6" s="57">
        <f>SUM((M4+M5)/2*0.4)</f>
        <v>0</v>
      </c>
      <c r="N6" s="58">
        <f t="shared" si="1"/>
        <v>0</v>
      </c>
      <c r="O6" s="57">
        <f>SUM((O4+O5)/2*0.4)</f>
        <v>0</v>
      </c>
      <c r="P6" s="57">
        <f>SUM((P4+P5)/2*0.4)</f>
        <v>0</v>
      </c>
      <c r="Q6" s="57">
        <f>SUM((Q4+Q5)/2*0.4)</f>
        <v>0</v>
      </c>
      <c r="R6" s="57">
        <f>SUM((R4+R5)/2*0.4)</f>
        <v>0</v>
      </c>
      <c r="S6" s="57">
        <f>SUM((S4+S5)/2*0.4)</f>
        <v>0</v>
      </c>
      <c r="T6" s="58">
        <f t="shared" si="2"/>
        <v>0</v>
      </c>
      <c r="U6" s="51"/>
    </row>
    <row r="7" spans="1:21" s="46" customFormat="1" ht="18">
      <c r="A7" s="59" t="s">
        <v>101</v>
      </c>
      <c r="B7" s="60" t="s">
        <v>102</v>
      </c>
      <c r="C7" s="61">
        <v>6</v>
      </c>
      <c r="D7" s="61">
        <v>6</v>
      </c>
      <c r="E7" s="61">
        <v>5.5</v>
      </c>
      <c r="F7" s="61">
        <v>6</v>
      </c>
      <c r="G7" s="61">
        <v>6</v>
      </c>
      <c r="H7" s="50">
        <f t="shared" si="0"/>
        <v>5.9</v>
      </c>
      <c r="I7" s="61"/>
      <c r="J7" s="61"/>
      <c r="K7" s="61"/>
      <c r="L7" s="61"/>
      <c r="M7" s="61"/>
      <c r="N7" s="50">
        <f t="shared" si="1"/>
        <v>0</v>
      </c>
      <c r="O7" s="61"/>
      <c r="P7" s="61"/>
      <c r="Q7" s="61"/>
      <c r="R7" s="61"/>
      <c r="S7" s="61"/>
      <c r="T7" s="50">
        <f t="shared" si="2"/>
        <v>0</v>
      </c>
      <c r="U7" s="51"/>
    </row>
    <row r="8" spans="1:21" s="46" customFormat="1" ht="18">
      <c r="A8" s="62"/>
      <c r="B8" s="63" t="s">
        <v>103</v>
      </c>
      <c r="C8" s="64">
        <f>SUM(C7*0.2)</f>
        <v>1.2000000000000002</v>
      </c>
      <c r="D8" s="64">
        <f>SUM(D7*0.2)</f>
        <v>1.2000000000000002</v>
      </c>
      <c r="E8" s="64">
        <f>SUM(E7*0.2)</f>
        <v>1.1</v>
      </c>
      <c r="F8" s="64">
        <f>SUM(F7*0.2)</f>
        <v>1.2000000000000002</v>
      </c>
      <c r="G8" s="64">
        <f>SUM(G7*0.2)</f>
        <v>1.2000000000000002</v>
      </c>
      <c r="H8" s="58">
        <f t="shared" si="0"/>
        <v>1.1800000000000002</v>
      </c>
      <c r="I8" s="64">
        <f>SUM(I7*0.2)</f>
        <v>0</v>
      </c>
      <c r="J8" s="64">
        <f>SUM(J7*0.2)</f>
        <v>0</v>
      </c>
      <c r="K8" s="64">
        <f>SUM(K7*0.2)</f>
        <v>0</v>
      </c>
      <c r="L8" s="64">
        <f>SUM(L7*0.2)</f>
        <v>0</v>
      </c>
      <c r="M8" s="64">
        <f>SUM(M7*0.2)</f>
        <v>0</v>
      </c>
      <c r="N8" s="58">
        <f t="shared" si="1"/>
        <v>0</v>
      </c>
      <c r="O8" s="64">
        <f>SUM(O7*0.2)</f>
        <v>0</v>
      </c>
      <c r="P8" s="64">
        <f>SUM(P7*0.2)</f>
        <v>0</v>
      </c>
      <c r="Q8" s="64">
        <f>SUM(Q7*0.2)</f>
        <v>0</v>
      </c>
      <c r="R8" s="64">
        <f>SUM(R7*0.2)</f>
        <v>0</v>
      </c>
      <c r="S8" s="64">
        <f>SUM(S7*0.2)</f>
        <v>0</v>
      </c>
      <c r="T8" s="58">
        <f t="shared" si="2"/>
        <v>0</v>
      </c>
      <c r="U8" s="51"/>
    </row>
    <row r="9" spans="1:21" s="46" customFormat="1" ht="18">
      <c r="A9" s="52" t="s">
        <v>104</v>
      </c>
      <c r="B9" s="65" t="s">
        <v>105</v>
      </c>
      <c r="C9" s="66"/>
      <c r="D9" s="66"/>
      <c r="E9" s="66"/>
      <c r="F9" s="66"/>
      <c r="G9" s="66"/>
      <c r="H9" s="50">
        <f t="shared" si="0"/>
        <v>0</v>
      </c>
      <c r="I9" s="66"/>
      <c r="J9" s="66"/>
      <c r="K9" s="66"/>
      <c r="L9" s="66"/>
      <c r="M9" s="66"/>
      <c r="N9" s="50">
        <f t="shared" si="1"/>
        <v>0</v>
      </c>
      <c r="O9" s="66"/>
      <c r="P9" s="66"/>
      <c r="Q9" s="66"/>
      <c r="R9" s="66"/>
      <c r="S9" s="66"/>
      <c r="T9" s="50">
        <f t="shared" si="2"/>
        <v>0</v>
      </c>
      <c r="U9" s="51"/>
    </row>
    <row r="10" spans="1:21" s="46" customFormat="1" ht="18">
      <c r="A10" s="52"/>
      <c r="B10" s="63" t="s">
        <v>106</v>
      </c>
      <c r="C10" s="64">
        <f>SUM(C9*0.3)</f>
        <v>0</v>
      </c>
      <c r="D10" s="64">
        <f>SUM(D9*0.3)</f>
        <v>0</v>
      </c>
      <c r="E10" s="64">
        <f>SUM(E9*0.3)</f>
        <v>0</v>
      </c>
      <c r="F10" s="64">
        <f>SUM(F9*0.3)</f>
        <v>0</v>
      </c>
      <c r="G10" s="64">
        <f>SUM(G9*0.3)</f>
        <v>0</v>
      </c>
      <c r="H10" s="58">
        <f t="shared" si="0"/>
        <v>0</v>
      </c>
      <c r="I10" s="64">
        <f>SUM(I9*0.3)</f>
        <v>0</v>
      </c>
      <c r="J10" s="64">
        <f>SUM(J9*0.3)</f>
        <v>0</v>
      </c>
      <c r="K10" s="64">
        <f>SUM(K9*0.3)</f>
        <v>0</v>
      </c>
      <c r="L10" s="64">
        <f>SUM(L9*0.3)</f>
        <v>0</v>
      </c>
      <c r="M10" s="64">
        <f>SUM(M9*0.3)</f>
        <v>0</v>
      </c>
      <c r="N10" s="58">
        <f t="shared" si="1"/>
        <v>0</v>
      </c>
      <c r="O10" s="64">
        <f>SUM(O9*0.3)</f>
        <v>0</v>
      </c>
      <c r="P10" s="64">
        <f>SUM(P9*0.3)</f>
        <v>0</v>
      </c>
      <c r="Q10" s="64">
        <f>SUM(Q9*0.3)</f>
        <v>0</v>
      </c>
      <c r="R10" s="64">
        <f>SUM(R9*0.3)</f>
        <v>0</v>
      </c>
      <c r="S10" s="64">
        <f>SUM(S9*0.3)</f>
        <v>0</v>
      </c>
      <c r="T10" s="58">
        <f t="shared" si="2"/>
        <v>0</v>
      </c>
      <c r="U10" s="51"/>
    </row>
    <row r="11" spans="1:21" s="46" customFormat="1" ht="18">
      <c r="A11" s="52" t="s">
        <v>107</v>
      </c>
      <c r="B11" s="65" t="s">
        <v>108</v>
      </c>
      <c r="C11" s="66"/>
      <c r="D11" s="66"/>
      <c r="E11" s="66"/>
      <c r="F11" s="66"/>
      <c r="G11" s="66"/>
      <c r="H11" s="50">
        <f t="shared" si="0"/>
        <v>0</v>
      </c>
      <c r="I11" s="66"/>
      <c r="J11" s="66"/>
      <c r="K11" s="66"/>
      <c r="L11" s="66"/>
      <c r="M11" s="66"/>
      <c r="N11" s="50">
        <f t="shared" si="1"/>
        <v>0</v>
      </c>
      <c r="O11" s="66"/>
      <c r="P11" s="66"/>
      <c r="Q11" s="66"/>
      <c r="R11" s="66"/>
      <c r="S11" s="66"/>
      <c r="T11" s="50">
        <f t="shared" si="2"/>
        <v>0</v>
      </c>
      <c r="U11" s="51"/>
    </row>
    <row r="12" spans="1:21" s="46" customFormat="1" ht="18">
      <c r="A12" s="67"/>
      <c r="B12" s="63" t="s">
        <v>109</v>
      </c>
      <c r="C12" s="64">
        <f>SUM(C11*0.5)</f>
        <v>0</v>
      </c>
      <c r="D12" s="64">
        <f>SUM(D11*0.5)</f>
        <v>0</v>
      </c>
      <c r="E12" s="64">
        <f>SUM(E11*0.5)</f>
        <v>0</v>
      </c>
      <c r="F12" s="64">
        <f>SUM(F11*0.5)</f>
        <v>0</v>
      </c>
      <c r="G12" s="64">
        <f>SUM(G11*0.5)</f>
        <v>0</v>
      </c>
      <c r="H12" s="58">
        <f t="shared" si="0"/>
        <v>0</v>
      </c>
      <c r="I12" s="64">
        <f>SUM(I11*0.5)</f>
        <v>0</v>
      </c>
      <c r="J12" s="64">
        <f>SUM(J11*0.5)</f>
        <v>0</v>
      </c>
      <c r="K12" s="64">
        <f>SUM(K11*0.5)</f>
        <v>0</v>
      </c>
      <c r="L12" s="64">
        <f>SUM(L11*0.5)</f>
        <v>0</v>
      </c>
      <c r="M12" s="64">
        <f>SUM(M11*0.5)</f>
        <v>0</v>
      </c>
      <c r="N12" s="58">
        <f t="shared" si="1"/>
        <v>0</v>
      </c>
      <c r="O12" s="64">
        <f>SUM(O11*0.5)</f>
        <v>0</v>
      </c>
      <c r="P12" s="64">
        <f>SUM(P11*0.5)</f>
        <v>0</v>
      </c>
      <c r="Q12" s="64">
        <f>SUM(Q11*0.5)</f>
        <v>0</v>
      </c>
      <c r="R12" s="64">
        <f>SUM(R11*0.5)</f>
        <v>0</v>
      </c>
      <c r="S12" s="64">
        <f>SUM(S11*0.5)</f>
        <v>0</v>
      </c>
      <c r="T12" s="58">
        <f t="shared" si="2"/>
        <v>0</v>
      </c>
      <c r="U12" s="51"/>
    </row>
    <row r="13" spans="1:21" s="46" customFormat="1" ht="18">
      <c r="A13" s="55"/>
      <c r="B13" s="68" t="s">
        <v>110</v>
      </c>
      <c r="C13" s="64">
        <f aca="true" t="shared" si="3" ref="C13:T13">SUM(C8+C10+C12)*0.6</f>
        <v>0.7200000000000001</v>
      </c>
      <c r="D13" s="64">
        <f t="shared" si="3"/>
        <v>0.7200000000000001</v>
      </c>
      <c r="E13" s="64">
        <f t="shared" si="3"/>
        <v>0.66</v>
      </c>
      <c r="F13" s="64">
        <f t="shared" si="3"/>
        <v>0.7200000000000001</v>
      </c>
      <c r="G13" s="64">
        <f t="shared" si="3"/>
        <v>0.7200000000000001</v>
      </c>
      <c r="H13" s="64">
        <f t="shared" si="3"/>
        <v>0.7080000000000001</v>
      </c>
      <c r="I13" s="64">
        <f t="shared" si="3"/>
        <v>0</v>
      </c>
      <c r="J13" s="64">
        <f t="shared" si="3"/>
        <v>0</v>
      </c>
      <c r="K13" s="64">
        <f t="shared" si="3"/>
        <v>0</v>
      </c>
      <c r="L13" s="64">
        <f t="shared" si="3"/>
        <v>0</v>
      </c>
      <c r="M13" s="64">
        <f t="shared" si="3"/>
        <v>0</v>
      </c>
      <c r="N13" s="64">
        <f t="shared" si="3"/>
        <v>0</v>
      </c>
      <c r="O13" s="64">
        <f t="shared" si="3"/>
        <v>0</v>
      </c>
      <c r="P13" s="64">
        <f t="shared" si="3"/>
        <v>0</v>
      </c>
      <c r="Q13" s="64">
        <f t="shared" si="3"/>
        <v>0</v>
      </c>
      <c r="R13" s="64">
        <f t="shared" si="3"/>
        <v>0</v>
      </c>
      <c r="S13" s="64">
        <f t="shared" si="3"/>
        <v>0</v>
      </c>
      <c r="T13" s="64">
        <f t="shared" si="3"/>
        <v>0</v>
      </c>
      <c r="U13" s="51"/>
    </row>
    <row r="14" spans="1:21" s="46" customFormat="1" ht="20.25">
      <c r="A14" s="69"/>
      <c r="B14" s="70" t="s">
        <v>111</v>
      </c>
      <c r="C14" s="71">
        <f aca="true" t="shared" si="4" ref="C14:T14">SUM(C6+C13)</f>
        <v>3.72</v>
      </c>
      <c r="D14" s="71">
        <f t="shared" si="4"/>
        <v>3.72</v>
      </c>
      <c r="E14" s="71">
        <f t="shared" si="4"/>
        <v>3.4600000000000004</v>
      </c>
      <c r="F14" s="71">
        <f t="shared" si="4"/>
        <v>3.72</v>
      </c>
      <c r="G14" s="71">
        <f t="shared" si="4"/>
        <v>3.72</v>
      </c>
      <c r="H14" s="72">
        <f t="shared" si="4"/>
        <v>3.668</v>
      </c>
      <c r="I14" s="71">
        <f t="shared" si="4"/>
        <v>0</v>
      </c>
      <c r="J14" s="71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2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1">
        <f t="shared" si="4"/>
        <v>0</v>
      </c>
      <c r="S14" s="71">
        <f t="shared" si="4"/>
        <v>0</v>
      </c>
      <c r="T14" s="72">
        <f t="shared" si="4"/>
        <v>0</v>
      </c>
      <c r="U14" s="73"/>
    </row>
    <row r="15" spans="1:20" s="79" customFormat="1" ht="23.25">
      <c r="A15" s="74"/>
      <c r="B15" s="75" t="s">
        <v>112</v>
      </c>
      <c r="C15" s="76"/>
      <c r="D15" s="76"/>
      <c r="E15" s="76"/>
      <c r="F15" s="76"/>
      <c r="G15" s="7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</row>
    <row r="16" ht="12.75">
      <c r="B16" t="s">
        <v>113</v>
      </c>
    </row>
    <row r="17" spans="8:12" ht="15">
      <c r="H17" s="80"/>
      <c r="L17" s="81"/>
    </row>
    <row r="18" spans="2:18" ht="12.7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2:18" ht="12.7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3:18" ht="12.7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3:18" ht="12.7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3:18" ht="12.7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3:18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3:18" ht="12.7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ht="12.7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ht="12.7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ht="12.7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39" customFormat="1" ht="36" customHeight="1">
      <c r="A2" s="32" t="s">
        <v>90</v>
      </c>
      <c r="B2" s="33" t="s">
        <v>91</v>
      </c>
      <c r="C2" s="85" t="s">
        <v>115</v>
      </c>
      <c r="D2" s="20"/>
      <c r="E2" s="35"/>
      <c r="F2" s="36"/>
      <c r="G2" s="35" t="s">
        <v>116</v>
      </c>
      <c r="H2" s="20"/>
      <c r="I2" s="35"/>
      <c r="J2" s="36"/>
      <c r="K2" s="35" t="s">
        <v>117</v>
      </c>
      <c r="L2" s="20"/>
      <c r="M2" s="35"/>
      <c r="N2" s="36"/>
      <c r="O2" s="35" t="s">
        <v>118</v>
      </c>
      <c r="P2" s="20"/>
      <c r="Q2" s="35"/>
      <c r="R2" s="36"/>
    </row>
    <row r="3" spans="1:18" s="46" customFormat="1" ht="37.5" customHeight="1">
      <c r="A3" s="40"/>
      <c r="B3" s="41" t="s">
        <v>134</v>
      </c>
      <c r="C3" s="42">
        <v>1</v>
      </c>
      <c r="D3" s="42">
        <v>2</v>
      </c>
      <c r="E3" s="42">
        <v>3</v>
      </c>
      <c r="F3" s="43"/>
      <c r="G3" s="42">
        <v>1</v>
      </c>
      <c r="H3" s="42">
        <v>2</v>
      </c>
      <c r="I3" s="42">
        <v>3</v>
      </c>
      <c r="J3" s="43"/>
      <c r="K3" s="42">
        <v>1</v>
      </c>
      <c r="L3" s="42">
        <v>2</v>
      </c>
      <c r="M3" s="42">
        <v>3</v>
      </c>
      <c r="N3" s="43"/>
      <c r="O3" s="42">
        <v>1</v>
      </c>
      <c r="P3" s="42">
        <v>2</v>
      </c>
      <c r="Q3" s="42">
        <v>3</v>
      </c>
      <c r="R3" s="43"/>
    </row>
    <row r="4" spans="1:18" s="46" customFormat="1" ht="18">
      <c r="A4" s="47" t="s">
        <v>96</v>
      </c>
      <c r="B4" s="48" t="s">
        <v>97</v>
      </c>
      <c r="C4" s="49">
        <v>7</v>
      </c>
      <c r="D4" s="49">
        <v>7</v>
      </c>
      <c r="E4" s="49">
        <v>7</v>
      </c>
      <c r="F4" s="86">
        <f aca="true" t="shared" si="0" ref="F4:F13">SUM(C4+D4+E4)/3</f>
        <v>7</v>
      </c>
      <c r="G4" s="49">
        <v>8</v>
      </c>
      <c r="H4" s="49">
        <v>8.5</v>
      </c>
      <c r="I4" s="49">
        <v>7.5</v>
      </c>
      <c r="J4" s="86">
        <f aca="true" t="shared" si="1" ref="J4:J13">SUM(G4+H4+I4)/3</f>
        <v>8</v>
      </c>
      <c r="K4" s="49"/>
      <c r="L4" s="49"/>
      <c r="M4" s="49"/>
      <c r="N4" s="86">
        <f aca="true" t="shared" si="2" ref="N4:N13">SUM(K4+L4+M4)/3</f>
        <v>0</v>
      </c>
      <c r="O4" s="49"/>
      <c r="P4" s="49"/>
      <c r="Q4" s="49"/>
      <c r="R4" s="86">
        <f aca="true" t="shared" si="3" ref="R4:R13">SUM(O4+P4+Q4)/3</f>
        <v>0</v>
      </c>
    </row>
    <row r="5" spans="1:18" s="46" customFormat="1" ht="18">
      <c r="A5" s="52" t="s">
        <v>98</v>
      </c>
      <c r="B5" s="53" t="s">
        <v>99</v>
      </c>
      <c r="C5" s="54">
        <v>8</v>
      </c>
      <c r="D5" s="54">
        <v>8</v>
      </c>
      <c r="E5" s="54">
        <v>8.5</v>
      </c>
      <c r="F5" s="86">
        <f t="shared" si="0"/>
        <v>8.166666666666666</v>
      </c>
      <c r="G5" s="54">
        <v>7.5</v>
      </c>
      <c r="H5" s="54">
        <v>8</v>
      </c>
      <c r="I5" s="54">
        <v>7.5</v>
      </c>
      <c r="J5" s="86">
        <f t="shared" si="1"/>
        <v>7.666666666666667</v>
      </c>
      <c r="K5" s="54"/>
      <c r="L5" s="54"/>
      <c r="M5" s="54"/>
      <c r="N5" s="86">
        <f t="shared" si="2"/>
        <v>0</v>
      </c>
      <c r="O5" s="54"/>
      <c r="P5" s="54"/>
      <c r="Q5" s="54"/>
      <c r="R5" s="86">
        <f t="shared" si="3"/>
        <v>0</v>
      </c>
    </row>
    <row r="6" spans="1:18" s="46" customFormat="1" ht="18">
      <c r="A6" s="55"/>
      <c r="B6" s="56" t="s">
        <v>100</v>
      </c>
      <c r="C6" s="57">
        <f>SUM((C4+C5)/2*0.4)</f>
        <v>3</v>
      </c>
      <c r="D6" s="57">
        <f>SUM((D4+D5)/2*0.4)</f>
        <v>3</v>
      </c>
      <c r="E6" s="57">
        <f>SUM((E4+E5)/2*0.4)</f>
        <v>3.1</v>
      </c>
      <c r="F6" s="86">
        <f t="shared" si="0"/>
        <v>3.033333333333333</v>
      </c>
      <c r="G6" s="57">
        <f>SUM((G4+G5)/2*0.4)</f>
        <v>3.1</v>
      </c>
      <c r="H6" s="57">
        <f>SUM((H4+H5)/2*0.4)</f>
        <v>3.3000000000000003</v>
      </c>
      <c r="I6" s="57">
        <f>SUM((I4+I5)/2*0.4)</f>
        <v>3</v>
      </c>
      <c r="J6" s="86">
        <f t="shared" si="1"/>
        <v>3.1333333333333333</v>
      </c>
      <c r="K6" s="57">
        <f>SUM((K4+K5)/2*0.4)</f>
        <v>0</v>
      </c>
      <c r="L6" s="57">
        <f>SUM((L4+L5)/2*0.4)</f>
        <v>0</v>
      </c>
      <c r="M6" s="57">
        <f>SUM((M4+M5)/2*0.4)</f>
        <v>0</v>
      </c>
      <c r="N6" s="86">
        <f t="shared" si="2"/>
        <v>0</v>
      </c>
      <c r="O6" s="57">
        <f>SUM((O4+O5)/2*0.4)</f>
        <v>0</v>
      </c>
      <c r="P6" s="57">
        <f>SUM((P4+P5)/2*0.4)</f>
        <v>0</v>
      </c>
      <c r="Q6" s="57">
        <f>SUM((Q4+Q5)/2*0.4)</f>
        <v>0</v>
      </c>
      <c r="R6" s="86">
        <f t="shared" si="3"/>
        <v>0</v>
      </c>
    </row>
    <row r="7" spans="1:18" s="46" customFormat="1" ht="18">
      <c r="A7" s="59" t="s">
        <v>101</v>
      </c>
      <c r="B7" s="60" t="s">
        <v>135</v>
      </c>
      <c r="C7" s="61">
        <v>7.5</v>
      </c>
      <c r="D7" s="61">
        <v>7.5</v>
      </c>
      <c r="E7" s="61">
        <v>7.5</v>
      </c>
      <c r="F7" s="86">
        <f t="shared" si="0"/>
        <v>7.5</v>
      </c>
      <c r="G7" s="61">
        <v>7.5</v>
      </c>
      <c r="H7" s="61">
        <v>7.5</v>
      </c>
      <c r="I7" s="61">
        <v>7.5</v>
      </c>
      <c r="J7" s="86">
        <f t="shared" si="1"/>
        <v>7.5</v>
      </c>
      <c r="K7" s="61"/>
      <c r="L7" s="61"/>
      <c r="M7" s="61"/>
      <c r="N7" s="86">
        <f t="shared" si="2"/>
        <v>0</v>
      </c>
      <c r="O7" s="61"/>
      <c r="P7" s="61"/>
      <c r="Q7" s="61"/>
      <c r="R7" s="86">
        <f t="shared" si="3"/>
        <v>0</v>
      </c>
    </row>
    <row r="8" spans="1:18" s="46" customFormat="1" ht="18">
      <c r="A8" s="62"/>
      <c r="B8" s="63" t="s">
        <v>103</v>
      </c>
      <c r="C8" s="64">
        <f>SUM(C7*0.2)</f>
        <v>1.5</v>
      </c>
      <c r="D8" s="64">
        <f>SUM(D7*0.2)</f>
        <v>1.5</v>
      </c>
      <c r="E8" s="64">
        <f>SUM(E7*0.2)</f>
        <v>1.5</v>
      </c>
      <c r="F8" s="86">
        <f t="shared" si="0"/>
        <v>1.5</v>
      </c>
      <c r="G8" s="64">
        <f>SUM(G7*0.2)</f>
        <v>1.5</v>
      </c>
      <c r="H8" s="64">
        <f>SUM(H7*0.2)</f>
        <v>1.5</v>
      </c>
      <c r="I8" s="64">
        <f>SUM(I7*0.2)</f>
        <v>1.5</v>
      </c>
      <c r="J8" s="86">
        <f t="shared" si="1"/>
        <v>1.5</v>
      </c>
      <c r="K8" s="64">
        <f>SUM(K7*0.2)</f>
        <v>0</v>
      </c>
      <c r="L8" s="64">
        <f>SUM(L7*0.2)</f>
        <v>0</v>
      </c>
      <c r="M8" s="64">
        <f>SUM(M7*0.2)</f>
        <v>0</v>
      </c>
      <c r="N8" s="86">
        <f t="shared" si="2"/>
        <v>0</v>
      </c>
      <c r="O8" s="64">
        <f>SUM(O7*0.2)</f>
        <v>0</v>
      </c>
      <c r="P8" s="64">
        <f>SUM(P7*0.2)</f>
        <v>0</v>
      </c>
      <c r="Q8" s="64">
        <f>SUM(Q7*0.2)</f>
        <v>0</v>
      </c>
      <c r="R8" s="86">
        <f t="shared" si="3"/>
        <v>0</v>
      </c>
    </row>
    <row r="9" spans="1:18" s="46" customFormat="1" ht="18">
      <c r="A9" s="52" t="s">
        <v>104</v>
      </c>
      <c r="B9" s="65" t="s">
        <v>136</v>
      </c>
      <c r="C9" s="66">
        <v>8</v>
      </c>
      <c r="D9" s="66">
        <v>8</v>
      </c>
      <c r="E9" s="66">
        <v>7.5</v>
      </c>
      <c r="F9" s="86">
        <f t="shared" si="0"/>
        <v>7.833333333333333</v>
      </c>
      <c r="G9" s="66">
        <v>7</v>
      </c>
      <c r="H9" s="66">
        <v>7</v>
      </c>
      <c r="I9" s="66">
        <v>7.5</v>
      </c>
      <c r="J9" s="86">
        <f t="shared" si="1"/>
        <v>7.166666666666667</v>
      </c>
      <c r="K9" s="66"/>
      <c r="L9" s="66"/>
      <c r="M9" s="66"/>
      <c r="N9" s="86">
        <f t="shared" si="2"/>
        <v>0</v>
      </c>
      <c r="O9" s="66"/>
      <c r="P9" s="66"/>
      <c r="Q9" s="66"/>
      <c r="R9" s="86">
        <f t="shared" si="3"/>
        <v>0</v>
      </c>
    </row>
    <row r="10" spans="1:18" s="46" customFormat="1" ht="18">
      <c r="A10" s="52"/>
      <c r="B10" s="63" t="s">
        <v>106</v>
      </c>
      <c r="C10" s="64">
        <f>SUM(C9*0.3)</f>
        <v>2.4</v>
      </c>
      <c r="D10" s="64">
        <f>SUM(D9*0.3)</f>
        <v>2.4</v>
      </c>
      <c r="E10" s="64">
        <f>SUM(E9*0.3)</f>
        <v>2.25</v>
      </c>
      <c r="F10" s="86">
        <f t="shared" si="0"/>
        <v>2.35</v>
      </c>
      <c r="G10" s="64">
        <f>SUM(G9*0.3)</f>
        <v>2.1</v>
      </c>
      <c r="H10" s="64">
        <f>SUM(H9*0.3)</f>
        <v>2.1</v>
      </c>
      <c r="I10" s="64">
        <f>SUM(I9*0.3)</f>
        <v>2.25</v>
      </c>
      <c r="J10" s="86">
        <f t="shared" si="1"/>
        <v>2.15</v>
      </c>
      <c r="K10" s="64">
        <f>SUM(K9*0.3)</f>
        <v>0</v>
      </c>
      <c r="L10" s="64">
        <f>SUM(L9*0.3)</f>
        <v>0</v>
      </c>
      <c r="M10" s="64">
        <f>SUM(M9*0.3)</f>
        <v>0</v>
      </c>
      <c r="N10" s="86">
        <f t="shared" si="2"/>
        <v>0</v>
      </c>
      <c r="O10" s="64">
        <f>SUM(O9*0.3)</f>
        <v>0</v>
      </c>
      <c r="P10" s="64">
        <f>SUM(P9*0.3)</f>
        <v>0</v>
      </c>
      <c r="Q10" s="64">
        <f>SUM(Q9*0.3)</f>
        <v>0</v>
      </c>
      <c r="R10" s="86">
        <f t="shared" si="3"/>
        <v>0</v>
      </c>
    </row>
    <row r="11" spans="1:18" s="46" customFormat="1" ht="18">
      <c r="A11" s="52" t="s">
        <v>107</v>
      </c>
      <c r="B11" s="65" t="s">
        <v>105</v>
      </c>
      <c r="C11" s="66">
        <v>8</v>
      </c>
      <c r="D11" s="66">
        <v>8</v>
      </c>
      <c r="E11" s="66">
        <v>8.5</v>
      </c>
      <c r="F11" s="86">
        <f t="shared" si="0"/>
        <v>8.166666666666666</v>
      </c>
      <c r="G11" s="66">
        <v>7</v>
      </c>
      <c r="H11" s="66">
        <v>7</v>
      </c>
      <c r="I11" s="66">
        <v>7</v>
      </c>
      <c r="J11" s="86">
        <f t="shared" si="1"/>
        <v>7</v>
      </c>
      <c r="K11" s="66"/>
      <c r="L11" s="66"/>
      <c r="M11" s="66"/>
      <c r="N11" s="86">
        <f t="shared" si="2"/>
        <v>0</v>
      </c>
      <c r="O11" s="66"/>
      <c r="P11" s="66"/>
      <c r="Q11" s="66"/>
      <c r="R11" s="86">
        <f t="shared" si="3"/>
        <v>0</v>
      </c>
    </row>
    <row r="12" spans="1:18" s="46" customFormat="1" ht="18">
      <c r="A12" s="67"/>
      <c r="B12" s="63" t="s">
        <v>109</v>
      </c>
      <c r="C12" s="64">
        <f>SUM(C11*0.5)</f>
        <v>4</v>
      </c>
      <c r="D12" s="64">
        <f>SUM(D11*0.5)</f>
        <v>4</v>
      </c>
      <c r="E12" s="64">
        <f>SUM(E11*0.5)</f>
        <v>4.25</v>
      </c>
      <c r="F12" s="86">
        <f t="shared" si="0"/>
        <v>4.083333333333333</v>
      </c>
      <c r="G12" s="64">
        <f>SUM(G11*0.5)</f>
        <v>3.5</v>
      </c>
      <c r="H12" s="64">
        <f>SUM(H11*0.5)</f>
        <v>3.5</v>
      </c>
      <c r="I12" s="64">
        <f>SUM(I11*0.5)</f>
        <v>3.5</v>
      </c>
      <c r="J12" s="86">
        <f t="shared" si="1"/>
        <v>3.5</v>
      </c>
      <c r="K12" s="64">
        <f>SUM(K11*0.5)</f>
        <v>0</v>
      </c>
      <c r="L12" s="64">
        <f>SUM(L11*0.5)</f>
        <v>0</v>
      </c>
      <c r="M12" s="64">
        <f>SUM(M11*0.5)</f>
        <v>0</v>
      </c>
      <c r="N12" s="86">
        <f t="shared" si="2"/>
        <v>0</v>
      </c>
      <c r="O12" s="64">
        <f>SUM(O11*0.5)</f>
        <v>0</v>
      </c>
      <c r="P12" s="64">
        <f>SUM(P11*0.5)</f>
        <v>0</v>
      </c>
      <c r="Q12" s="64">
        <f>SUM(Q11*0.5)</f>
        <v>0</v>
      </c>
      <c r="R12" s="86">
        <f t="shared" si="3"/>
        <v>0</v>
      </c>
    </row>
    <row r="13" spans="1:18" s="46" customFormat="1" ht="18">
      <c r="A13" s="55"/>
      <c r="B13" s="68">
        <v>8</v>
      </c>
      <c r="C13" s="64">
        <f>SUM(C8+C10+C12)*0.6</f>
        <v>4.74</v>
      </c>
      <c r="D13" s="64">
        <f>SUM(D8+D10+D12)*0.6</f>
        <v>4.74</v>
      </c>
      <c r="E13" s="64">
        <f>SUM(E8+E10+E12)*0.6</f>
        <v>4.8</v>
      </c>
      <c r="F13" s="86">
        <f t="shared" si="0"/>
        <v>4.760000000000001</v>
      </c>
      <c r="G13" s="64">
        <f>SUM(G8+G10+G12)*0.6</f>
        <v>4.26</v>
      </c>
      <c r="H13" s="64">
        <f>SUM(H8+H10+H12)*0.6</f>
        <v>4.26</v>
      </c>
      <c r="I13" s="64">
        <f>SUM(I8+I10+I12)*0.6</f>
        <v>4.35</v>
      </c>
      <c r="J13" s="86">
        <f t="shared" si="1"/>
        <v>4.29</v>
      </c>
      <c r="K13" s="64">
        <f>SUM(K8+K10+K12)*0.6</f>
        <v>0</v>
      </c>
      <c r="L13" s="64">
        <f>SUM(L8+L10+L12)*0.6</f>
        <v>0</v>
      </c>
      <c r="M13" s="64">
        <f>SUM(M8+M10+M12)*0.6</f>
        <v>0</v>
      </c>
      <c r="N13" s="86">
        <f t="shared" si="2"/>
        <v>0</v>
      </c>
      <c r="O13" s="64">
        <f>SUM(O8+O10+O12)*0.6</f>
        <v>0</v>
      </c>
      <c r="P13" s="64">
        <f>SUM(P8+P10+P12)*0.6</f>
        <v>0</v>
      </c>
      <c r="Q13" s="64">
        <f>SUM(Q8+Q10+Q12)*0.6</f>
        <v>0</v>
      </c>
      <c r="R13" s="86">
        <f t="shared" si="3"/>
        <v>0</v>
      </c>
    </row>
    <row r="14" spans="1:18" s="46" customFormat="1" ht="20.25">
      <c r="A14" s="69"/>
      <c r="B14" s="70" t="s">
        <v>111</v>
      </c>
      <c r="C14" s="71">
        <f aca="true" t="shared" si="4" ref="C14:R14">SUM(C6+C13)</f>
        <v>7.74</v>
      </c>
      <c r="D14" s="71">
        <f t="shared" si="4"/>
        <v>7.74</v>
      </c>
      <c r="E14" s="71">
        <f t="shared" si="4"/>
        <v>7.9</v>
      </c>
      <c r="F14" s="72">
        <f t="shared" si="4"/>
        <v>7.793333333333334</v>
      </c>
      <c r="G14" s="71">
        <f t="shared" si="4"/>
        <v>7.359999999999999</v>
      </c>
      <c r="H14" s="71">
        <f t="shared" si="4"/>
        <v>7.5600000000000005</v>
      </c>
      <c r="I14" s="71">
        <f t="shared" si="4"/>
        <v>7.35</v>
      </c>
      <c r="J14" s="72">
        <f t="shared" si="4"/>
        <v>7.423333333333334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2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2">
        <f t="shared" si="4"/>
        <v>0</v>
      </c>
    </row>
    <row r="15" spans="1:18" s="79" customFormat="1" ht="23.25">
      <c r="A15" s="74"/>
      <c r="B15" s="75" t="s">
        <v>112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ht="12.75">
      <c r="B16" t="s">
        <v>113</v>
      </c>
    </row>
    <row r="18" spans="2:18" ht="12.7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2:18" ht="12.7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3:18" ht="12.7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3:18" ht="12.75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3:18" ht="12.75"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3:18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3:18" ht="12.7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3:18" ht="12.7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3:18" ht="12.7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3:18" ht="12.7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3:18" ht="12.75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Eliáš</dc:creator>
  <cp:keywords/>
  <dc:description/>
  <cp:lastModifiedBy>Michal</cp:lastModifiedBy>
  <cp:lastPrinted>2012-03-26T11:17:41Z</cp:lastPrinted>
  <dcterms:created xsi:type="dcterms:W3CDTF">2005-01-03T21:09:46Z</dcterms:created>
  <dcterms:modified xsi:type="dcterms:W3CDTF">2012-03-26T11:56:19Z</dcterms:modified>
  <cp:category/>
  <cp:version/>
  <cp:contentType/>
  <cp:contentStatus/>
  <cp:revision>1</cp:revision>
</cp:coreProperties>
</file>