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ápis" sheetId="1" r:id="rId1"/>
    <sheet name="Kůň 1_4" sheetId="2" r:id="rId2"/>
    <sheet name="Kůň 5_8" sheetId="3" r:id="rId3"/>
    <sheet name="Kůň 9_12" sheetId="4" r:id="rId4"/>
    <sheet name="Kůň 13_16" sheetId="5" r:id="rId5"/>
  </sheets>
  <definedNames>
    <definedName name="_">#REF!</definedName>
    <definedName name="__5">'Kůň 1_4'!$B$17</definedName>
    <definedName name="__6">'Kůň 5_8'!$B$17</definedName>
    <definedName name="__7">'Kůň 9_12'!$B$17</definedName>
    <definedName name="__8">'Kůň 13_16'!#REF!</definedName>
    <definedName name="_C2">#REF!</definedName>
    <definedName name="_C2_5">'Kůň 1_4'!$B$17</definedName>
    <definedName name="_C2_6">'Kůň 5_8'!$B$17</definedName>
    <definedName name="_C2_7">'Kůň 9_12'!$B$17</definedName>
    <definedName name="_C2_8">'Kůň 13_16'!#REF!</definedName>
  </definedNames>
  <calcPr fullCalcOnLoad="1"/>
</workbook>
</file>

<file path=xl/sharedStrings.xml><?xml version="1.0" encoding="utf-8"?>
<sst xmlns="http://schemas.openxmlformats.org/spreadsheetml/2006/main" count="161" uniqueCount="81">
  <si>
    <r>
      <t xml:space="preserve">    </t>
    </r>
    <r>
      <rPr>
        <b/>
        <sz val="20"/>
        <rFont val="Lucida Sans Unicode"/>
        <family val="0"/>
      </rPr>
      <t xml:space="preserve">       </t>
    </r>
    <r>
      <rPr>
        <b/>
        <sz val="20"/>
        <rFont val="Arial CE"/>
        <family val="2"/>
      </rPr>
      <t>Kůň</t>
    </r>
  </si>
  <si>
    <r>
      <t xml:space="preserve">     </t>
    </r>
    <r>
      <rPr>
        <b/>
        <sz val="16"/>
        <rFont val="Lucida Sans Unicode"/>
        <family val="0"/>
      </rPr>
      <t xml:space="preserve"> </t>
    </r>
    <r>
      <rPr>
        <b/>
        <sz val="16"/>
        <rFont val="Arial CE"/>
        <family val="2"/>
      </rPr>
      <t xml:space="preserve">Kůň   </t>
    </r>
  </si>
  <si>
    <t xml:space="preserve">      Komisař</t>
  </si>
  <si>
    <t>a1</t>
  </si>
  <si>
    <t>Krok</t>
  </si>
  <si>
    <t>a2</t>
  </si>
  <si>
    <t>Klus (kmih a elasticita)</t>
  </si>
  <si>
    <t>b1</t>
  </si>
  <si>
    <t>Skok ve volnosti  110 cm</t>
  </si>
  <si>
    <t>koeficient              0,2</t>
  </si>
  <si>
    <t>b2</t>
  </si>
  <si>
    <t>koeficient              0,3</t>
  </si>
  <si>
    <t>b3</t>
  </si>
  <si>
    <t>koeficient              0,5</t>
  </si>
  <si>
    <t>Celkové hodnocení</t>
  </si>
  <si>
    <t>Umístění</t>
  </si>
  <si>
    <t xml:space="preserve"> </t>
  </si>
  <si>
    <t>SVAZ CHOVATELŮ ČESKÉHO TEPLOKREVNÍKA</t>
  </si>
  <si>
    <t>Místo konání:</t>
  </si>
  <si>
    <t>Datum :</t>
  </si>
  <si>
    <t>Složení komise :</t>
  </si>
  <si>
    <t>Kůň</t>
  </si>
  <si>
    <t>Výžeh</t>
  </si>
  <si>
    <t>Jméno klisny</t>
  </si>
  <si>
    <t>Datum narození</t>
  </si>
  <si>
    <t>Majitel</t>
  </si>
  <si>
    <t>Podpis členů komise:</t>
  </si>
  <si>
    <t>PROTOKOL o konání zkoušky (Skok ve volnosti)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</si>
  <si>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</si>
  <si>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</si>
  <si>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</si>
  <si>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</si>
  <si>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</si>
  <si>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</si>
  <si>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</si>
  <si>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</si>
  <si>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</si>
  <si>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</si>
  <si>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</si>
  <si>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e-mail:  info@schct.cz,  http://www.schct.cz</t>
  </si>
  <si>
    <t>Krutěnice</t>
  </si>
  <si>
    <t>Rédl Jaroslav</t>
  </si>
  <si>
    <t>10.</t>
  </si>
  <si>
    <t>13.</t>
  </si>
  <si>
    <t>14.</t>
  </si>
  <si>
    <t>15.</t>
  </si>
  <si>
    <t>16.</t>
  </si>
  <si>
    <t>U Hřebčince 479, 397 01 Písek, tel.: 382 224 144</t>
  </si>
  <si>
    <t xml:space="preserve">                              120cm</t>
  </si>
  <si>
    <t xml:space="preserve">                              130cm</t>
  </si>
  <si>
    <t>výsledek               2 x 0,4</t>
  </si>
  <si>
    <t>výsledek                x 0,6</t>
  </si>
  <si>
    <t>Nicole</t>
  </si>
  <si>
    <t>Holčina</t>
  </si>
  <si>
    <t>Litlle Bick</t>
  </si>
  <si>
    <t>Tinka</t>
  </si>
  <si>
    <t>kl. 1</t>
  </si>
  <si>
    <t>kl. 2</t>
  </si>
  <si>
    <t>kl. 3</t>
  </si>
  <si>
    <t>kl. 4</t>
  </si>
  <si>
    <t>kl. 5</t>
  </si>
  <si>
    <t>kl. 6</t>
  </si>
  <si>
    <t>Ruby</t>
  </si>
  <si>
    <t>Cascade</t>
  </si>
  <si>
    <t>24/103</t>
  </si>
  <si>
    <t>29/603</t>
  </si>
  <si>
    <t>25/933</t>
  </si>
  <si>
    <t>Pantoflíčková Lucie</t>
  </si>
  <si>
    <t>Kůla Milan</t>
  </si>
  <si>
    <t>26/957</t>
  </si>
  <si>
    <t>Ulrychová Hana</t>
  </si>
  <si>
    <t>55/605</t>
  </si>
  <si>
    <t>45/245</t>
  </si>
  <si>
    <t>1. Donthová</t>
  </si>
  <si>
    <t>3. Konvalinková</t>
  </si>
  <si>
    <t>Kodadová Michaela</t>
  </si>
  <si>
    <t>Konvalinková Veronika</t>
  </si>
  <si>
    <t>Donthová Daniela</t>
  </si>
  <si>
    <t>2. Kodadová</t>
  </si>
  <si>
    <t>Myslivcová Kateřina</t>
  </si>
  <si>
    <t>Poláková Jitka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</si>
</sst>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 dd"/>
  </numFmts>
  <fonts count="53">
    <font>
      <sz val="10"/>
      <name val="Arial CE"/>
      <family val="0"/>
    </font>
    <font>
      <sz val="10"/>
      <name val="Arial"/>
      <family val="0"/>
    </font>
    <font>
      <sz val="20"/>
      <name val="Lucida Sans Unicode"/>
      <family val="0"/>
    </font>
    <font>
      <b/>
      <sz val="20"/>
      <name val="Lucida Sans Unicode"/>
      <family val="0"/>
    </font>
    <font>
      <b/>
      <sz val="20"/>
      <name val="Arial CE"/>
      <family val="2"/>
    </font>
    <font>
      <sz val="16"/>
      <name val="Lucida Sans Unicode"/>
      <family val="0"/>
    </font>
    <font>
      <b/>
      <sz val="16"/>
      <name val="Lucida Sans Unicod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sz val="12"/>
      <name val="Fixedsys"/>
      <family val="2"/>
    </font>
    <font>
      <sz val="10"/>
      <name val="Fixedsys"/>
      <family val="2"/>
    </font>
    <font>
      <sz val="8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3" borderId="16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right"/>
    </xf>
    <xf numFmtId="0" fontId="14" fillId="0" borderId="18" xfId="0" applyFont="1" applyBorder="1" applyAlignment="1">
      <alignment/>
    </xf>
    <xf numFmtId="0" fontId="0" fillId="0" borderId="18" xfId="0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0" fontId="9" fillId="0" borderId="20" xfId="0" applyFont="1" applyBorder="1" applyAlignment="1">
      <alignment horizontal="left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left"/>
    </xf>
    <xf numFmtId="49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49" fontId="9" fillId="0" borderId="22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49" fontId="8" fillId="0" borderId="22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64" fontId="8" fillId="33" borderId="15" xfId="0" applyNumberFormat="1" applyFont="1" applyFill="1" applyBorder="1" applyAlignment="1">
      <alignment horizontal="center"/>
    </xf>
    <xf numFmtId="164" fontId="8" fillId="35" borderId="15" xfId="0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2" fontId="8" fillId="34" borderId="12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37" borderId="11" xfId="0" applyFont="1" applyFill="1" applyBorder="1" applyAlignment="1">
      <alignment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4" fillId="0" borderId="18" xfId="0" applyFont="1" applyBorder="1" applyAlignment="1">
      <alignment/>
    </xf>
    <xf numFmtId="14" fontId="0" fillId="0" borderId="10" xfId="0" applyNumberFormat="1" applyFill="1" applyBorder="1" applyAlignment="1">
      <alignment horizontal="left"/>
    </xf>
    <xf numFmtId="14" fontId="0" fillId="0" borderId="10" xfId="0" applyNumberForma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11">
      <selection activeCell="D25" sqref="D25"/>
    </sheetView>
  </sheetViews>
  <sheetFormatPr defaultColWidth="9.00390625" defaultRowHeight="12.75"/>
  <cols>
    <col min="1" max="1" width="5.625" style="0" bestFit="1" customWidth="1"/>
    <col min="2" max="2" width="15.625" style="0" customWidth="1"/>
    <col min="3" max="3" width="19.75390625" style="0" customWidth="1"/>
    <col min="4" max="4" width="11.25390625" style="0" customWidth="1"/>
    <col min="5" max="5" width="18.375" style="0" customWidth="1"/>
    <col min="6" max="6" width="12.75390625" style="0" customWidth="1"/>
  </cols>
  <sheetData>
    <row r="2" spans="2:6" ht="20.25">
      <c r="B2" s="83" t="s">
        <v>17</v>
      </c>
      <c r="C2" s="83"/>
      <c r="D2" s="83"/>
      <c r="E2" s="83"/>
      <c r="F2" s="83"/>
    </row>
    <row r="4" spans="2:6" ht="18">
      <c r="B4" s="84" t="s">
        <v>47</v>
      </c>
      <c r="C4" s="84"/>
      <c r="D4" s="84"/>
      <c r="E4" s="84"/>
      <c r="F4" s="84"/>
    </row>
    <row r="5" spans="2:6" ht="12.75">
      <c r="B5" s="85" t="s">
        <v>39</v>
      </c>
      <c r="C5" s="85"/>
      <c r="D5" s="85"/>
      <c r="E5" s="85"/>
      <c r="F5" s="85"/>
    </row>
    <row r="6" spans="2:6" ht="12.75">
      <c r="B6" s="26"/>
      <c r="C6" s="27"/>
      <c r="D6" s="27"/>
      <c r="E6" s="27"/>
      <c r="F6" s="28"/>
    </row>
    <row r="7" spans="2:6" ht="20.25">
      <c r="B7" s="86" t="s">
        <v>27</v>
      </c>
      <c r="C7" s="86"/>
      <c r="D7" s="86"/>
      <c r="E7" s="86"/>
      <c r="F7" s="86"/>
    </row>
    <row r="8" ht="12.75">
      <c r="B8" s="29"/>
    </row>
    <row r="9" spans="2:3" ht="15.75">
      <c r="B9" s="30" t="s">
        <v>18</v>
      </c>
      <c r="C9" s="31" t="s">
        <v>40</v>
      </c>
    </row>
    <row r="10" ht="12.75">
      <c r="B10" s="29"/>
    </row>
    <row r="11" spans="2:3" ht="15.75">
      <c r="B11" s="30" t="s">
        <v>19</v>
      </c>
      <c r="C11" s="32">
        <v>41342</v>
      </c>
    </row>
    <row r="12" ht="12.75">
      <c r="B12" s="29"/>
    </row>
    <row r="13" spans="2:5" ht="12.75">
      <c r="B13" s="33" t="s">
        <v>20</v>
      </c>
      <c r="C13" s="29" t="s">
        <v>41</v>
      </c>
      <c r="D13" s="34"/>
      <c r="E13" s="35"/>
    </row>
    <row r="14" spans="2:4" ht="12.75">
      <c r="B14" s="29"/>
      <c r="C14" s="28"/>
      <c r="D14" s="36"/>
    </row>
    <row r="15" spans="2:5" ht="12.75">
      <c r="B15" s="29"/>
      <c r="C15" s="57" t="s">
        <v>77</v>
      </c>
      <c r="D15" s="38">
        <v>1</v>
      </c>
      <c r="E15" s="39"/>
    </row>
    <row r="17" spans="3:5" ht="12.75">
      <c r="C17" s="29" t="s">
        <v>75</v>
      </c>
      <c r="D17" s="38">
        <v>2</v>
      </c>
      <c r="E17" s="39"/>
    </row>
    <row r="18" spans="2:3" ht="12.75">
      <c r="B18" s="29"/>
      <c r="C18" s="80"/>
    </row>
    <row r="19" spans="2:5" ht="12.75">
      <c r="B19" s="29"/>
      <c r="C19" s="57" t="s">
        <v>76</v>
      </c>
      <c r="D19" s="90">
        <v>3</v>
      </c>
      <c r="E19" s="39"/>
    </row>
    <row r="20" ht="12.75">
      <c r="B20" s="29"/>
    </row>
    <row r="21" spans="2:5" ht="12.75">
      <c r="B21" s="29"/>
      <c r="C21" s="37"/>
      <c r="D21" s="39"/>
      <c r="E21" s="39"/>
    </row>
    <row r="22" ht="12.75">
      <c r="B22" s="29"/>
    </row>
    <row r="23" spans="1:6" s="79" customFormat="1" ht="25.5" customHeight="1">
      <c r="A23" s="40" t="s">
        <v>21</v>
      </c>
      <c r="B23" s="41" t="s">
        <v>22</v>
      </c>
      <c r="C23" s="41" t="s">
        <v>23</v>
      </c>
      <c r="D23" s="89" t="s">
        <v>24</v>
      </c>
      <c r="E23" s="41" t="s">
        <v>25</v>
      </c>
      <c r="F23" s="89" t="s">
        <v>14</v>
      </c>
    </row>
    <row r="24" spans="1:6" ht="15.75">
      <c r="A24" s="44" t="s">
        <v>56</v>
      </c>
      <c r="B24" s="42" t="s">
        <v>64</v>
      </c>
      <c r="C24" s="42" t="s">
        <v>63</v>
      </c>
      <c r="D24" s="91">
        <v>39970</v>
      </c>
      <c r="E24" s="55" t="s">
        <v>67</v>
      </c>
      <c r="F24" s="47">
        <f>'Kůň 1_4'!F14</f>
        <v>6.74</v>
      </c>
    </row>
    <row r="25" spans="1:6" ht="15.75">
      <c r="A25" s="44" t="s">
        <v>57</v>
      </c>
      <c r="B25" s="42" t="s">
        <v>69</v>
      </c>
      <c r="C25" s="42" t="s">
        <v>54</v>
      </c>
      <c r="D25" s="91">
        <v>39974</v>
      </c>
      <c r="E25" s="55" t="s">
        <v>70</v>
      </c>
      <c r="F25" s="47">
        <f>'Kůň 1_4'!J14</f>
        <v>7.09</v>
      </c>
    </row>
    <row r="26" spans="1:6" ht="15.75">
      <c r="A26" s="44" t="s">
        <v>58</v>
      </c>
      <c r="B26" s="3" t="s">
        <v>66</v>
      </c>
      <c r="C26" s="3" t="s">
        <v>52</v>
      </c>
      <c r="D26" s="92">
        <v>39950</v>
      </c>
      <c r="E26" s="56" t="s">
        <v>68</v>
      </c>
      <c r="F26" s="47">
        <f>'Kůň 1_4'!N14</f>
        <v>8.030000000000001</v>
      </c>
    </row>
    <row r="27" spans="1:6" ht="15.75">
      <c r="A27" s="44" t="s">
        <v>59</v>
      </c>
      <c r="B27" s="42" t="s">
        <v>71</v>
      </c>
      <c r="C27" s="42" t="s">
        <v>55</v>
      </c>
      <c r="D27" s="91">
        <v>39941</v>
      </c>
      <c r="E27" s="55" t="s">
        <v>67</v>
      </c>
      <c r="F27" s="47">
        <f>'Kůň 1_4'!R14</f>
        <v>6.786666666666667</v>
      </c>
    </row>
    <row r="28" spans="1:6" ht="15.75">
      <c r="A28" s="44" t="s">
        <v>60</v>
      </c>
      <c r="B28" s="3" t="s">
        <v>65</v>
      </c>
      <c r="C28" s="3" t="s">
        <v>62</v>
      </c>
      <c r="D28" s="92">
        <v>39903</v>
      </c>
      <c r="E28" s="55" t="s">
        <v>79</v>
      </c>
      <c r="F28" s="47">
        <f>'Kůň 5_8'!F14</f>
        <v>7.286666666666667</v>
      </c>
    </row>
    <row r="29" spans="1:6" ht="15.75">
      <c r="A29" s="44" t="s">
        <v>61</v>
      </c>
      <c r="B29" s="48" t="s">
        <v>72</v>
      </c>
      <c r="C29" s="3" t="s">
        <v>53</v>
      </c>
      <c r="D29" s="92">
        <v>39896</v>
      </c>
      <c r="E29" s="56" t="s">
        <v>80</v>
      </c>
      <c r="F29" s="47">
        <f>'Kůň 5_8'!J14</f>
        <v>7.779999999999999</v>
      </c>
    </row>
    <row r="30" spans="1:6" ht="15.75">
      <c r="A30" s="44"/>
      <c r="B30" s="3"/>
      <c r="C30" s="3"/>
      <c r="D30" s="92"/>
      <c r="E30" s="55"/>
      <c r="F30" s="47">
        <f>'Kůň 5_8'!N14</f>
        <v>0</v>
      </c>
    </row>
    <row r="31" spans="1:6" ht="15.75">
      <c r="A31" s="44"/>
      <c r="B31" s="49"/>
      <c r="C31" s="3"/>
      <c r="D31" s="45"/>
      <c r="E31" s="56"/>
      <c r="F31" s="47">
        <f>'Kůň 5_8'!R14</f>
        <v>0</v>
      </c>
    </row>
    <row r="32" spans="1:6" ht="15.75">
      <c r="A32" s="44"/>
      <c r="B32" s="42"/>
      <c r="C32" s="42"/>
      <c r="D32" s="43"/>
      <c r="E32" s="55"/>
      <c r="F32" s="47">
        <f>'Kůň 9_12'!F14</f>
        <v>0</v>
      </c>
    </row>
    <row r="33" spans="1:6" ht="15.75">
      <c r="A33" s="44"/>
      <c r="B33" s="42"/>
      <c r="C33" s="42"/>
      <c r="D33" s="43"/>
      <c r="E33" s="55"/>
      <c r="F33" s="47">
        <f>'Kůň 9_12'!J14</f>
        <v>0</v>
      </c>
    </row>
    <row r="34" spans="1:6" ht="15.75">
      <c r="A34" s="44"/>
      <c r="B34" s="3"/>
      <c r="C34" s="3"/>
      <c r="D34" s="45"/>
      <c r="E34" s="56"/>
      <c r="F34" s="47">
        <f>'Kůň 9_12'!N14</f>
        <v>0</v>
      </c>
    </row>
    <row r="35" spans="1:6" ht="15.75">
      <c r="A35" s="44"/>
      <c r="B35" s="3"/>
      <c r="C35" s="3"/>
      <c r="D35" s="45"/>
      <c r="E35" s="46"/>
      <c r="F35" s="47">
        <f>'Kůň 9_12'!R14</f>
        <v>0</v>
      </c>
    </row>
    <row r="36" spans="1:6" ht="15.75">
      <c r="A36" s="44"/>
      <c r="B36" s="3"/>
      <c r="C36" s="3"/>
      <c r="D36" s="45"/>
      <c r="E36" s="46"/>
      <c r="F36" s="47">
        <f>'Kůň 13_16'!F14</f>
        <v>0</v>
      </c>
    </row>
    <row r="37" spans="1:6" ht="15.75">
      <c r="A37" s="44"/>
      <c r="B37" s="3"/>
      <c r="C37" s="3"/>
      <c r="D37" s="45"/>
      <c r="E37" s="46"/>
      <c r="F37" s="47">
        <f>'Kůň 13_16'!J14</f>
        <v>0</v>
      </c>
    </row>
    <row r="38" spans="1:6" ht="15.75">
      <c r="A38" s="44"/>
      <c r="B38" s="3"/>
      <c r="C38" s="3"/>
      <c r="D38" s="45"/>
      <c r="E38" s="46"/>
      <c r="F38" s="47">
        <f>'Kůň 13_16'!N14</f>
        <v>0</v>
      </c>
    </row>
    <row r="39" spans="1:6" ht="15.75">
      <c r="A39" s="44"/>
      <c r="B39" s="3"/>
      <c r="C39" s="3"/>
      <c r="D39" s="45"/>
      <c r="E39" s="50"/>
      <c r="F39" s="47">
        <f>'Kůň 13_16'!R14</f>
        <v>0</v>
      </c>
    </row>
    <row r="40" spans="1:6" ht="15.75">
      <c r="A40" s="44"/>
      <c r="B40" s="3"/>
      <c r="C40" s="3"/>
      <c r="D40" s="45"/>
      <c r="E40" s="46"/>
      <c r="F40" s="47"/>
    </row>
    <row r="41" spans="1:6" ht="15.75">
      <c r="A41" s="44"/>
      <c r="B41" s="3"/>
      <c r="C41" s="3"/>
      <c r="D41" s="45"/>
      <c r="E41" s="46"/>
      <c r="F41" s="47"/>
    </row>
    <row r="42" spans="1:6" ht="15.75">
      <c r="A42" s="44"/>
      <c r="B42" s="3"/>
      <c r="C42" s="3"/>
      <c r="D42" s="45"/>
      <c r="E42" s="46"/>
      <c r="F42" s="47"/>
    </row>
    <row r="43" spans="1:6" ht="15.75">
      <c r="A43" s="44"/>
      <c r="B43" s="3"/>
      <c r="C43" s="3"/>
      <c r="D43" s="45"/>
      <c r="E43" s="46"/>
      <c r="F43" s="47"/>
    </row>
    <row r="44" spans="2:6" ht="15.75">
      <c r="B44" s="51"/>
      <c r="C44" s="51"/>
      <c r="D44" s="52"/>
      <c r="E44" s="53"/>
      <c r="F44" s="53"/>
    </row>
    <row r="45" spans="2:6" ht="12.75">
      <c r="B45" s="54" t="s">
        <v>26</v>
      </c>
      <c r="C45" s="36"/>
      <c r="D45" s="36"/>
      <c r="E45" s="36"/>
      <c r="F45" s="36"/>
    </row>
  </sheetData>
  <sheetProtection/>
  <mergeCells count="4">
    <mergeCell ref="B2:F2"/>
    <mergeCell ref="B4:F4"/>
    <mergeCell ref="B5:F5"/>
    <mergeCell ref="B7:F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5" customFormat="1" ht="36" customHeight="1">
      <c r="A2" s="1" t="s">
        <v>0</v>
      </c>
      <c r="B2" s="2" t="s">
        <v>1</v>
      </c>
      <c r="C2" s="74" t="s">
        <v>28</v>
      </c>
      <c r="D2" s="61" t="str">
        <f>(Zápis!C24)</f>
        <v>Cascade</v>
      </c>
      <c r="E2" s="62"/>
      <c r="F2" s="4"/>
      <c r="G2" s="75" t="s">
        <v>29</v>
      </c>
      <c r="H2" s="61" t="str">
        <f>(Zápis!C25)</f>
        <v>Litlle Bick</v>
      </c>
      <c r="I2" s="62"/>
      <c r="J2" s="4"/>
      <c r="K2" s="75" t="s">
        <v>30</v>
      </c>
      <c r="L2" s="61" t="str">
        <f>(Zápis!C26)</f>
        <v>Nicole</v>
      </c>
      <c r="M2" s="62"/>
      <c r="N2" s="4"/>
      <c r="O2" s="75" t="s">
        <v>31</v>
      </c>
      <c r="P2" s="61" t="str">
        <f>(Zápis!C27)</f>
        <v>Tinka</v>
      </c>
      <c r="Q2" s="62"/>
      <c r="R2" s="4"/>
    </row>
    <row r="3" spans="1:18" s="8" customFormat="1" ht="37.5" customHeight="1">
      <c r="A3" s="6"/>
      <c r="B3" s="7" t="s">
        <v>2</v>
      </c>
      <c r="C3" s="63">
        <v>1</v>
      </c>
      <c r="D3" s="63">
        <v>2</v>
      </c>
      <c r="E3" s="63">
        <v>3</v>
      </c>
      <c r="F3" s="64"/>
      <c r="G3" s="63">
        <v>1</v>
      </c>
      <c r="H3" s="63">
        <v>2</v>
      </c>
      <c r="I3" s="63">
        <v>3</v>
      </c>
      <c r="J3" s="64"/>
      <c r="K3" s="63">
        <v>1</v>
      </c>
      <c r="L3" s="63">
        <v>2</v>
      </c>
      <c r="M3" s="63">
        <v>3</v>
      </c>
      <c r="N3" s="64"/>
      <c r="O3" s="63">
        <v>1</v>
      </c>
      <c r="P3" s="63">
        <v>2</v>
      </c>
      <c r="Q3" s="63">
        <v>3</v>
      </c>
      <c r="R3" s="64"/>
    </row>
    <row r="4" spans="1:18" s="8" customFormat="1" ht="18">
      <c r="A4" s="9" t="s">
        <v>3</v>
      </c>
      <c r="B4" s="81" t="s">
        <v>4</v>
      </c>
      <c r="C4" s="65">
        <v>6.5</v>
      </c>
      <c r="D4" s="65">
        <v>6</v>
      </c>
      <c r="E4" s="65">
        <v>6.5</v>
      </c>
      <c r="F4" s="66">
        <f aca="true" t="shared" si="0" ref="F4:F13">SUM(C4+D4+E4)/3</f>
        <v>6.333333333333333</v>
      </c>
      <c r="G4" s="65">
        <v>6.5</v>
      </c>
      <c r="H4" s="65">
        <v>6.5</v>
      </c>
      <c r="I4" s="65">
        <v>7.5</v>
      </c>
      <c r="J4" s="66">
        <f aca="true" t="shared" si="1" ref="J4:J13">SUM(G4+H4+I4)/3</f>
        <v>6.833333333333333</v>
      </c>
      <c r="K4" s="65">
        <v>7</v>
      </c>
      <c r="L4" s="65">
        <v>7</v>
      </c>
      <c r="M4" s="65">
        <v>7.5</v>
      </c>
      <c r="N4" s="66">
        <f aca="true" t="shared" si="2" ref="N4:N13">SUM(K4+L4+M4)/3</f>
        <v>7.166666666666667</v>
      </c>
      <c r="O4" s="65">
        <v>6.5</v>
      </c>
      <c r="P4" s="65">
        <v>6.5</v>
      </c>
      <c r="Q4" s="65">
        <v>7</v>
      </c>
      <c r="R4" s="66">
        <f aca="true" t="shared" si="3" ref="R4:R13">SUM(O4+P4+Q4)/3</f>
        <v>6.666666666666667</v>
      </c>
    </row>
    <row r="5" spans="1:18" s="8" customFormat="1" ht="18">
      <c r="A5" s="81" t="s">
        <v>5</v>
      </c>
      <c r="B5" s="11" t="s">
        <v>6</v>
      </c>
      <c r="C5" s="67">
        <v>7</v>
      </c>
      <c r="D5" s="67">
        <v>7.5</v>
      </c>
      <c r="E5" s="67">
        <v>8.5</v>
      </c>
      <c r="F5" s="66">
        <f t="shared" si="0"/>
        <v>7.666666666666667</v>
      </c>
      <c r="G5" s="67">
        <v>6.5</v>
      </c>
      <c r="H5" s="67">
        <v>6.5</v>
      </c>
      <c r="I5" s="67">
        <v>7</v>
      </c>
      <c r="J5" s="66">
        <f t="shared" si="1"/>
        <v>6.666666666666667</v>
      </c>
      <c r="K5" s="67">
        <v>7.5</v>
      </c>
      <c r="L5" s="67">
        <v>8</v>
      </c>
      <c r="M5" s="67">
        <v>8</v>
      </c>
      <c r="N5" s="66">
        <f t="shared" si="2"/>
        <v>7.833333333333333</v>
      </c>
      <c r="O5" s="67">
        <v>7</v>
      </c>
      <c r="P5" s="67">
        <v>8</v>
      </c>
      <c r="Q5" s="67">
        <v>8</v>
      </c>
      <c r="R5" s="66">
        <f t="shared" si="3"/>
        <v>7.666666666666667</v>
      </c>
    </row>
    <row r="6" spans="1:18" s="8" customFormat="1" ht="18">
      <c r="A6" s="12"/>
      <c r="B6" s="13" t="s">
        <v>50</v>
      </c>
      <c r="C6" s="68">
        <f>SUM((C4+C5)/2*0.4)</f>
        <v>2.7</v>
      </c>
      <c r="D6" s="68">
        <f>SUM((D4+D5)/2*0.4)</f>
        <v>2.7</v>
      </c>
      <c r="E6" s="68">
        <f>SUM((E4+E5)/2*0.4)</f>
        <v>3</v>
      </c>
      <c r="F6" s="66">
        <f t="shared" si="0"/>
        <v>2.8000000000000003</v>
      </c>
      <c r="G6" s="68">
        <f>SUM((G4+G5)/2*0.4)</f>
        <v>2.6</v>
      </c>
      <c r="H6" s="68">
        <f>SUM((H4+H5)/2*0.4)</f>
        <v>2.6</v>
      </c>
      <c r="I6" s="68">
        <f>SUM((I4+I5)/2*0.4)</f>
        <v>2.9000000000000004</v>
      </c>
      <c r="J6" s="66">
        <f t="shared" si="1"/>
        <v>2.7000000000000006</v>
      </c>
      <c r="K6" s="68">
        <f>SUM((K4+K5)/2*0.4)</f>
        <v>2.9000000000000004</v>
      </c>
      <c r="L6" s="68">
        <f>SUM((L4+L5)/2*0.4)</f>
        <v>3</v>
      </c>
      <c r="M6" s="68">
        <f>SUM((M4+M5)/2*0.4)</f>
        <v>3.1</v>
      </c>
      <c r="N6" s="66">
        <f t="shared" si="2"/>
        <v>3</v>
      </c>
      <c r="O6" s="68">
        <f>SUM((O4+O5)/2*0.4)</f>
        <v>2.7</v>
      </c>
      <c r="P6" s="68">
        <f>SUM((P4+P5)/2*0.4)</f>
        <v>2.9000000000000004</v>
      </c>
      <c r="Q6" s="68">
        <f>SUM((Q4+Q5)/2*0.4)</f>
        <v>3</v>
      </c>
      <c r="R6" s="66">
        <f t="shared" si="3"/>
        <v>2.866666666666667</v>
      </c>
    </row>
    <row r="7" spans="1:18" s="8" customFormat="1" ht="18">
      <c r="A7" s="14" t="s">
        <v>7</v>
      </c>
      <c r="B7" s="15" t="s">
        <v>8</v>
      </c>
      <c r="C7" s="69">
        <v>6</v>
      </c>
      <c r="D7" s="69">
        <v>7</v>
      </c>
      <c r="E7" s="69">
        <v>7.5</v>
      </c>
      <c r="F7" s="66">
        <f t="shared" si="0"/>
        <v>6.833333333333333</v>
      </c>
      <c r="G7" s="69">
        <v>5.5</v>
      </c>
      <c r="H7" s="69">
        <v>5</v>
      </c>
      <c r="I7" s="69">
        <v>5.5</v>
      </c>
      <c r="J7" s="66">
        <f t="shared" si="1"/>
        <v>5.333333333333333</v>
      </c>
      <c r="K7" s="69">
        <v>8</v>
      </c>
      <c r="L7" s="69">
        <v>8</v>
      </c>
      <c r="M7" s="69">
        <v>8</v>
      </c>
      <c r="N7" s="66">
        <f t="shared" si="2"/>
        <v>8</v>
      </c>
      <c r="O7" s="69">
        <v>5.5</v>
      </c>
      <c r="P7" s="69">
        <v>4.5</v>
      </c>
      <c r="Q7" s="69">
        <v>5</v>
      </c>
      <c r="R7" s="66">
        <f t="shared" si="3"/>
        <v>5</v>
      </c>
    </row>
    <row r="8" spans="1:18" s="8" customFormat="1" ht="18">
      <c r="A8" s="16"/>
      <c r="B8" s="17" t="s">
        <v>9</v>
      </c>
      <c r="C8" s="70">
        <f>SUM(C7*0.2)</f>
        <v>1.2000000000000002</v>
      </c>
      <c r="D8" s="70">
        <f>SUM(D7*0.2)</f>
        <v>1.4000000000000001</v>
      </c>
      <c r="E8" s="70">
        <f>SUM(E7*0.2)</f>
        <v>1.5</v>
      </c>
      <c r="F8" s="66">
        <f t="shared" si="0"/>
        <v>1.366666666666667</v>
      </c>
      <c r="G8" s="70">
        <f>SUM(G7*0.2)</f>
        <v>1.1</v>
      </c>
      <c r="H8" s="70">
        <f>SUM(H7*0.2)</f>
        <v>1</v>
      </c>
      <c r="I8" s="70">
        <f>SUM(I7*0.2)</f>
        <v>1.1</v>
      </c>
      <c r="J8" s="66">
        <f t="shared" si="1"/>
        <v>1.0666666666666667</v>
      </c>
      <c r="K8" s="70">
        <f>SUM(K7*0.2)</f>
        <v>1.6</v>
      </c>
      <c r="L8" s="70">
        <f>SUM(L7*0.2)</f>
        <v>1.6</v>
      </c>
      <c r="M8" s="70">
        <f>SUM(M7*0.2)</f>
        <v>1.6</v>
      </c>
      <c r="N8" s="66">
        <f t="shared" si="2"/>
        <v>1.6000000000000003</v>
      </c>
      <c r="O8" s="70">
        <f>SUM(O7*0.2)</f>
        <v>1.1</v>
      </c>
      <c r="P8" s="70">
        <f>SUM(P7*0.2)</f>
        <v>0.9</v>
      </c>
      <c r="Q8" s="70">
        <f>SUM(Q7*0.2)</f>
        <v>1</v>
      </c>
      <c r="R8" s="66">
        <f t="shared" si="3"/>
        <v>1</v>
      </c>
    </row>
    <row r="9" spans="1:18" s="8" customFormat="1" ht="18">
      <c r="A9" s="10" t="s">
        <v>10</v>
      </c>
      <c r="B9" s="18" t="s">
        <v>48</v>
      </c>
      <c r="C9" s="71">
        <v>4.5</v>
      </c>
      <c r="D9" s="71">
        <v>5</v>
      </c>
      <c r="E9" s="71">
        <v>5</v>
      </c>
      <c r="F9" s="66">
        <f t="shared" si="0"/>
        <v>4.833333333333333</v>
      </c>
      <c r="G9" s="71">
        <v>7.5</v>
      </c>
      <c r="H9" s="71">
        <v>7</v>
      </c>
      <c r="I9" s="71">
        <v>8</v>
      </c>
      <c r="J9" s="66">
        <f t="shared" si="1"/>
        <v>7.5</v>
      </c>
      <c r="K9" s="71">
        <v>8.5</v>
      </c>
      <c r="L9" s="71">
        <v>7.5</v>
      </c>
      <c r="M9" s="71">
        <v>8.5</v>
      </c>
      <c r="N9" s="66">
        <f t="shared" si="2"/>
        <v>8.166666666666666</v>
      </c>
      <c r="O9" s="71">
        <v>7.5</v>
      </c>
      <c r="P9" s="71">
        <v>7.5</v>
      </c>
      <c r="Q9" s="71">
        <v>7</v>
      </c>
      <c r="R9" s="66">
        <f t="shared" si="3"/>
        <v>7.333333333333333</v>
      </c>
    </row>
    <row r="10" spans="1:18" s="8" customFormat="1" ht="18">
      <c r="A10" s="10"/>
      <c r="B10" s="17" t="s">
        <v>11</v>
      </c>
      <c r="C10" s="70">
        <f>SUM(C9*0.3)</f>
        <v>1.3499999999999999</v>
      </c>
      <c r="D10" s="70">
        <f>SUM(D9*0.3)</f>
        <v>1.5</v>
      </c>
      <c r="E10" s="70">
        <f>SUM(E9*0.3)</f>
        <v>1.5</v>
      </c>
      <c r="F10" s="66">
        <f t="shared" si="0"/>
        <v>1.45</v>
      </c>
      <c r="G10" s="70">
        <f>SUM(G9*0.3)</f>
        <v>2.25</v>
      </c>
      <c r="H10" s="70">
        <f>SUM(H9*0.3)</f>
        <v>2.1</v>
      </c>
      <c r="I10" s="70">
        <f>SUM(I9*0.3)</f>
        <v>2.4</v>
      </c>
      <c r="J10" s="66">
        <f t="shared" si="1"/>
        <v>2.25</v>
      </c>
      <c r="K10" s="70">
        <f>SUM(K9*0.3)</f>
        <v>2.55</v>
      </c>
      <c r="L10" s="70">
        <f>SUM(L9*0.3)</f>
        <v>2.25</v>
      </c>
      <c r="M10" s="70">
        <f>SUM(M9*0.3)</f>
        <v>2.55</v>
      </c>
      <c r="N10" s="66">
        <f t="shared" si="2"/>
        <v>2.4499999999999997</v>
      </c>
      <c r="O10" s="70">
        <f>SUM(O9*0.3)</f>
        <v>2.25</v>
      </c>
      <c r="P10" s="70">
        <f>SUM(P9*0.3)</f>
        <v>2.25</v>
      </c>
      <c r="Q10" s="70">
        <f>SUM(Q9*0.3)</f>
        <v>2.1</v>
      </c>
      <c r="R10" s="66">
        <f t="shared" si="3"/>
        <v>2.1999999999999997</v>
      </c>
    </row>
    <row r="11" spans="1:18" s="8" customFormat="1" ht="18">
      <c r="A11" s="81" t="s">
        <v>12</v>
      </c>
      <c r="B11" s="18" t="s">
        <v>49</v>
      </c>
      <c r="C11" s="71">
        <v>7</v>
      </c>
      <c r="D11" s="71">
        <v>7.5</v>
      </c>
      <c r="E11" s="71">
        <v>8</v>
      </c>
      <c r="F11" s="66">
        <f t="shared" si="0"/>
        <v>7.5</v>
      </c>
      <c r="G11" s="71">
        <v>7.5</v>
      </c>
      <c r="H11" s="71">
        <v>8</v>
      </c>
      <c r="I11" s="71">
        <v>8.5</v>
      </c>
      <c r="J11" s="66">
        <f t="shared" si="1"/>
        <v>8</v>
      </c>
      <c r="K11" s="71">
        <v>8.5</v>
      </c>
      <c r="L11" s="71">
        <v>8.5</v>
      </c>
      <c r="M11" s="71">
        <v>9</v>
      </c>
      <c r="N11" s="66">
        <f t="shared" si="2"/>
        <v>8.666666666666666</v>
      </c>
      <c r="O11" s="71">
        <v>6.5</v>
      </c>
      <c r="P11" s="71">
        <v>7</v>
      </c>
      <c r="Q11" s="71">
        <v>6.5</v>
      </c>
      <c r="R11" s="66">
        <f t="shared" si="3"/>
        <v>6.666666666666667</v>
      </c>
    </row>
    <row r="12" spans="1:18" s="8" customFormat="1" ht="18">
      <c r="A12" s="82"/>
      <c r="B12" s="17" t="s">
        <v>13</v>
      </c>
      <c r="C12" s="70">
        <f>SUM(C11*0.5)</f>
        <v>3.5</v>
      </c>
      <c r="D12" s="70">
        <f>SUM(D11*0.5)</f>
        <v>3.75</v>
      </c>
      <c r="E12" s="70">
        <f>SUM(E11*0.5)</f>
        <v>4</v>
      </c>
      <c r="F12" s="66">
        <f t="shared" si="0"/>
        <v>3.75</v>
      </c>
      <c r="G12" s="70">
        <f>SUM(G11*0.5)</f>
        <v>3.75</v>
      </c>
      <c r="H12" s="70">
        <f>SUM(H11*0.5)</f>
        <v>4</v>
      </c>
      <c r="I12" s="70">
        <f>SUM(I11*0.5)</f>
        <v>4.25</v>
      </c>
      <c r="J12" s="66">
        <f t="shared" si="1"/>
        <v>4</v>
      </c>
      <c r="K12" s="70">
        <f>SUM(K11*0.5)</f>
        <v>4.25</v>
      </c>
      <c r="L12" s="70">
        <f>SUM(L11*0.5)</f>
        <v>4.25</v>
      </c>
      <c r="M12" s="70">
        <f>SUM(M11*0.5)</f>
        <v>4.5</v>
      </c>
      <c r="N12" s="66">
        <f t="shared" si="2"/>
        <v>4.333333333333333</v>
      </c>
      <c r="O12" s="70">
        <f>SUM(O11*0.5)</f>
        <v>3.25</v>
      </c>
      <c r="P12" s="70">
        <f>SUM(P11*0.5)</f>
        <v>3.5</v>
      </c>
      <c r="Q12" s="70">
        <f>SUM(Q11*0.5)</f>
        <v>3.25</v>
      </c>
      <c r="R12" s="66">
        <f t="shared" si="3"/>
        <v>3.3333333333333335</v>
      </c>
    </row>
    <row r="13" spans="1:18" s="8" customFormat="1" ht="18">
      <c r="A13" s="12"/>
      <c r="B13" s="19" t="s">
        <v>51</v>
      </c>
      <c r="C13" s="70">
        <f>SUM(C8+C10+C12)*0.6</f>
        <v>3.63</v>
      </c>
      <c r="D13" s="70">
        <f>SUM(D8+D10+D12)*0.6</f>
        <v>3.99</v>
      </c>
      <c r="E13" s="70">
        <f>SUM(E8+E10+E12)*0.6</f>
        <v>4.2</v>
      </c>
      <c r="F13" s="66">
        <f t="shared" si="0"/>
        <v>3.94</v>
      </c>
      <c r="G13" s="70">
        <f>SUM(G8+G10+G12)*0.6</f>
        <v>4.26</v>
      </c>
      <c r="H13" s="70">
        <f>SUM(H8+H10+H12)*0.6</f>
        <v>4.26</v>
      </c>
      <c r="I13" s="70">
        <f>SUM(I8+I10+I12)*0.6</f>
        <v>4.6499999999999995</v>
      </c>
      <c r="J13" s="66">
        <f t="shared" si="1"/>
        <v>4.39</v>
      </c>
      <c r="K13" s="70">
        <f>SUM(K8+K10+K12)*0.6</f>
        <v>5.04</v>
      </c>
      <c r="L13" s="70">
        <f>SUM(L8+L10+L12)*0.6</f>
        <v>4.859999999999999</v>
      </c>
      <c r="M13" s="70">
        <f>SUM(M8+M10+M12)*0.6</f>
        <v>5.19</v>
      </c>
      <c r="N13" s="66">
        <f t="shared" si="2"/>
        <v>5.03</v>
      </c>
      <c r="O13" s="70">
        <f>SUM(O8+O10+O12)*0.6</f>
        <v>3.9599999999999995</v>
      </c>
      <c r="P13" s="70">
        <f>SUM(P8+P10+P12)*0.6</f>
        <v>3.99</v>
      </c>
      <c r="Q13" s="70">
        <f>SUM(Q8+Q10+Q12)*0.6</f>
        <v>3.8099999999999996</v>
      </c>
      <c r="R13" s="66">
        <f t="shared" si="3"/>
        <v>3.9199999999999995</v>
      </c>
    </row>
    <row r="14" spans="1:18" s="8" customFormat="1" ht="20.25">
      <c r="A14" s="87" t="s">
        <v>14</v>
      </c>
      <c r="B14" s="88"/>
      <c r="C14" s="72">
        <f aca="true" t="shared" si="4" ref="C14:R14">SUM(C6+C13)</f>
        <v>6.33</v>
      </c>
      <c r="D14" s="72">
        <f t="shared" si="4"/>
        <v>6.69</v>
      </c>
      <c r="E14" s="72">
        <f t="shared" si="4"/>
        <v>7.2</v>
      </c>
      <c r="F14" s="73">
        <f t="shared" si="4"/>
        <v>6.74</v>
      </c>
      <c r="G14" s="72">
        <f t="shared" si="4"/>
        <v>6.859999999999999</v>
      </c>
      <c r="H14" s="72">
        <f t="shared" si="4"/>
        <v>6.859999999999999</v>
      </c>
      <c r="I14" s="72">
        <f t="shared" si="4"/>
        <v>7.55</v>
      </c>
      <c r="J14" s="73">
        <f t="shared" si="4"/>
        <v>7.09</v>
      </c>
      <c r="K14" s="72">
        <f t="shared" si="4"/>
        <v>7.94</v>
      </c>
      <c r="L14" s="72">
        <f t="shared" si="4"/>
        <v>7.859999999999999</v>
      </c>
      <c r="M14" s="72">
        <f t="shared" si="4"/>
        <v>8.290000000000001</v>
      </c>
      <c r="N14" s="73">
        <f t="shared" si="4"/>
        <v>8.030000000000001</v>
      </c>
      <c r="O14" s="72">
        <f t="shared" si="4"/>
        <v>6.66</v>
      </c>
      <c r="P14" s="72">
        <f t="shared" si="4"/>
        <v>6.890000000000001</v>
      </c>
      <c r="Q14" s="72">
        <f t="shared" si="4"/>
        <v>6.81</v>
      </c>
      <c r="R14" s="73">
        <f t="shared" si="4"/>
        <v>6.786666666666667</v>
      </c>
    </row>
    <row r="15" spans="1:18" s="23" customFormat="1" ht="23.25">
      <c r="A15" s="20"/>
      <c r="B15" s="21" t="s">
        <v>15</v>
      </c>
      <c r="C15" s="22"/>
      <c r="D15" s="22"/>
      <c r="E15" s="22"/>
      <c r="F15" s="22" t="s">
        <v>33</v>
      </c>
      <c r="G15" s="22"/>
      <c r="H15" s="22"/>
      <c r="I15" s="22"/>
      <c r="J15" s="22" t="s">
        <v>31</v>
      </c>
      <c r="K15" s="22"/>
      <c r="L15" s="22"/>
      <c r="M15" s="22"/>
      <c r="N15" s="22" t="s">
        <v>28</v>
      </c>
      <c r="O15" s="22"/>
      <c r="P15" s="22"/>
      <c r="Q15" s="22"/>
      <c r="R15" s="22" t="s">
        <v>32</v>
      </c>
    </row>
    <row r="16" ht="12.75">
      <c r="B16" t="s">
        <v>16</v>
      </c>
    </row>
    <row r="18" spans="2:18" ht="12.75">
      <c r="B18" s="24" t="s">
        <v>73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ht="12.75">
      <c r="B19" s="24" t="s">
        <v>78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12.75">
      <c r="B20" t="s">
        <v>74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3:18" ht="12.7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3:18" ht="12.7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3:18" ht="12.7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3:18" ht="12.7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3:18" ht="12.7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3:18" ht="12.7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3:18" ht="12.7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3:18" ht="12.7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</sheetData>
  <sheetProtection/>
  <mergeCells count="1">
    <mergeCell ref="A14:B1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8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5" customFormat="1" ht="36" customHeight="1">
      <c r="A2" s="1" t="s">
        <v>0</v>
      </c>
      <c r="B2" s="2" t="s">
        <v>1</v>
      </c>
      <c r="C2" s="74" t="s">
        <v>32</v>
      </c>
      <c r="D2" s="61" t="str">
        <f>(Zápis!C28)</f>
        <v>Ruby</v>
      </c>
      <c r="E2" s="62"/>
      <c r="F2" s="4"/>
      <c r="G2" s="75" t="s">
        <v>33</v>
      </c>
      <c r="H2" s="61" t="str">
        <f>(Zápis!C29)</f>
        <v>Holčina</v>
      </c>
      <c r="I2" s="62"/>
      <c r="J2" s="4"/>
      <c r="K2" s="75" t="s">
        <v>34</v>
      </c>
      <c r="L2" s="61">
        <f>(Zápis!C30)</f>
        <v>0</v>
      </c>
      <c r="M2" s="62"/>
      <c r="N2" s="4"/>
      <c r="O2" s="75" t="s">
        <v>35</v>
      </c>
      <c r="P2" s="61">
        <f>(Zápis!C31)</f>
        <v>0</v>
      </c>
      <c r="Q2" s="62"/>
      <c r="R2" s="4"/>
    </row>
    <row r="3" spans="1:18" s="8" customFormat="1" ht="37.5" customHeight="1">
      <c r="A3" s="6"/>
      <c r="B3" s="7" t="s">
        <v>2</v>
      </c>
      <c r="C3" s="63">
        <v>1</v>
      </c>
      <c r="D3" s="63">
        <v>2</v>
      </c>
      <c r="E3" s="63">
        <v>3</v>
      </c>
      <c r="F3" s="64"/>
      <c r="G3" s="63">
        <v>1</v>
      </c>
      <c r="H3" s="63">
        <v>2</v>
      </c>
      <c r="I3" s="63">
        <v>3</v>
      </c>
      <c r="J3" s="64"/>
      <c r="K3" s="63">
        <v>1</v>
      </c>
      <c r="L3" s="63">
        <v>2</v>
      </c>
      <c r="M3" s="63">
        <v>3</v>
      </c>
      <c r="N3" s="64"/>
      <c r="O3" s="63">
        <v>1</v>
      </c>
      <c r="P3" s="63">
        <v>2</v>
      </c>
      <c r="Q3" s="63">
        <v>3</v>
      </c>
      <c r="R3" s="64"/>
    </row>
    <row r="4" spans="1:19" s="8" customFormat="1" ht="18">
      <c r="A4" s="9" t="s">
        <v>3</v>
      </c>
      <c r="B4" s="81" t="s">
        <v>4</v>
      </c>
      <c r="C4" s="65">
        <v>6.5</v>
      </c>
      <c r="D4" s="65">
        <v>7</v>
      </c>
      <c r="E4" s="65">
        <v>7.5</v>
      </c>
      <c r="F4" s="66">
        <f aca="true" t="shared" si="0" ref="F4:F13">SUM(C4+D4+E4)/3</f>
        <v>7</v>
      </c>
      <c r="G4" s="65">
        <v>7.5</v>
      </c>
      <c r="H4" s="65">
        <v>6</v>
      </c>
      <c r="I4" s="65">
        <v>7</v>
      </c>
      <c r="J4" s="66">
        <f aca="true" t="shared" si="1" ref="J4:J13">SUM(G4+H4+I4)/3</f>
        <v>6.833333333333333</v>
      </c>
      <c r="K4" s="65"/>
      <c r="L4" s="65"/>
      <c r="M4" s="65"/>
      <c r="N4" s="66">
        <f aca="true" t="shared" si="2" ref="N4:N13">SUM(K4+L4+M4)/3</f>
        <v>0</v>
      </c>
      <c r="O4" s="65"/>
      <c r="P4" s="65"/>
      <c r="Q4" s="65"/>
      <c r="R4" s="66">
        <f aca="true" t="shared" si="3" ref="R4:R13">SUM(O4+P4+Q4)/3</f>
        <v>0</v>
      </c>
      <c r="S4" s="76"/>
    </row>
    <row r="5" spans="1:19" s="8" customFormat="1" ht="18">
      <c r="A5" s="81" t="s">
        <v>5</v>
      </c>
      <c r="B5" s="11" t="s">
        <v>6</v>
      </c>
      <c r="C5" s="67">
        <v>7</v>
      </c>
      <c r="D5" s="67">
        <v>7.5</v>
      </c>
      <c r="E5" s="67">
        <v>7.5</v>
      </c>
      <c r="F5" s="66">
        <f t="shared" si="0"/>
        <v>7.333333333333333</v>
      </c>
      <c r="G5" s="67">
        <v>9</v>
      </c>
      <c r="H5" s="67">
        <v>8.5</v>
      </c>
      <c r="I5" s="67">
        <v>8.5</v>
      </c>
      <c r="J5" s="66">
        <f t="shared" si="1"/>
        <v>8.666666666666666</v>
      </c>
      <c r="K5" s="67"/>
      <c r="L5" s="67"/>
      <c r="M5" s="67"/>
      <c r="N5" s="66">
        <f t="shared" si="2"/>
        <v>0</v>
      </c>
      <c r="O5" s="67"/>
      <c r="P5" s="67"/>
      <c r="Q5" s="67"/>
      <c r="R5" s="66">
        <f t="shared" si="3"/>
        <v>0</v>
      </c>
      <c r="S5" s="76"/>
    </row>
    <row r="6" spans="1:19" s="8" customFormat="1" ht="18">
      <c r="A6" s="12"/>
      <c r="B6" s="13" t="s">
        <v>50</v>
      </c>
      <c r="C6" s="68">
        <f>SUM((C4+C5)/2*0.4)</f>
        <v>2.7</v>
      </c>
      <c r="D6" s="68">
        <f>SUM((D4+D5)/2*0.4)</f>
        <v>2.9000000000000004</v>
      </c>
      <c r="E6" s="68">
        <f>SUM((E4+E5)/2*0.4)</f>
        <v>3</v>
      </c>
      <c r="F6" s="66">
        <f t="shared" si="0"/>
        <v>2.866666666666667</v>
      </c>
      <c r="G6" s="68">
        <f>SUM((G4+G5)/2*0.4)</f>
        <v>3.3000000000000003</v>
      </c>
      <c r="H6" s="68">
        <f>SUM((H4+H5)/2*0.4)</f>
        <v>2.9000000000000004</v>
      </c>
      <c r="I6" s="68">
        <f>SUM((I4+I5)/2*0.4)</f>
        <v>3.1</v>
      </c>
      <c r="J6" s="66">
        <f t="shared" si="1"/>
        <v>3.1</v>
      </c>
      <c r="K6" s="68">
        <f>SUM((K4+K5)/2*0.4)</f>
        <v>0</v>
      </c>
      <c r="L6" s="68">
        <f>SUM((L4+L5)/2*0.4)</f>
        <v>0</v>
      </c>
      <c r="M6" s="68">
        <f>SUM((M4+M5)/2*0.4)</f>
        <v>0</v>
      </c>
      <c r="N6" s="66">
        <f t="shared" si="2"/>
        <v>0</v>
      </c>
      <c r="O6" s="68">
        <f>SUM((O4+O5)/2*0.4)</f>
        <v>0</v>
      </c>
      <c r="P6" s="68">
        <f>SUM((P4+P5)/2*0.4)</f>
        <v>0</v>
      </c>
      <c r="Q6" s="68">
        <f>SUM((Q4+Q5)/2*0.4)</f>
        <v>0</v>
      </c>
      <c r="R6" s="66">
        <f t="shared" si="3"/>
        <v>0</v>
      </c>
      <c r="S6" s="76"/>
    </row>
    <row r="7" spans="1:19" s="8" customFormat="1" ht="18">
      <c r="A7" s="14" t="s">
        <v>7</v>
      </c>
      <c r="B7" s="15" t="s">
        <v>8</v>
      </c>
      <c r="C7" s="69">
        <v>7.5</v>
      </c>
      <c r="D7" s="69">
        <v>7.5</v>
      </c>
      <c r="E7" s="69">
        <v>7.5</v>
      </c>
      <c r="F7" s="66">
        <f t="shared" si="0"/>
        <v>7.5</v>
      </c>
      <c r="G7" s="69">
        <v>8.5</v>
      </c>
      <c r="H7" s="69">
        <v>7.5</v>
      </c>
      <c r="I7" s="69">
        <v>7.5</v>
      </c>
      <c r="J7" s="66">
        <f t="shared" si="1"/>
        <v>7.833333333333333</v>
      </c>
      <c r="K7" s="69"/>
      <c r="L7" s="69"/>
      <c r="M7" s="69"/>
      <c r="N7" s="66">
        <f t="shared" si="2"/>
        <v>0</v>
      </c>
      <c r="O7" s="69"/>
      <c r="P7" s="69"/>
      <c r="Q7" s="69"/>
      <c r="R7" s="66">
        <f t="shared" si="3"/>
        <v>0</v>
      </c>
      <c r="S7" s="76"/>
    </row>
    <row r="8" spans="1:19" s="8" customFormat="1" ht="18">
      <c r="A8" s="16"/>
      <c r="B8" s="17" t="s">
        <v>9</v>
      </c>
      <c r="C8" s="70">
        <f>SUM(C7*0.2)</f>
        <v>1.5</v>
      </c>
      <c r="D8" s="70">
        <f>SUM(D7*0.2)</f>
        <v>1.5</v>
      </c>
      <c r="E8" s="70">
        <f>SUM(E7*0.2)</f>
        <v>1.5</v>
      </c>
      <c r="F8" s="66">
        <f t="shared" si="0"/>
        <v>1.5</v>
      </c>
      <c r="G8" s="70">
        <f>SUM(G7*0.2)</f>
        <v>1.7000000000000002</v>
      </c>
      <c r="H8" s="70">
        <f>SUM(H7*0.2)</f>
        <v>1.5</v>
      </c>
      <c r="I8" s="70">
        <f>SUM(I7*0.2)</f>
        <v>1.5</v>
      </c>
      <c r="J8" s="66">
        <f t="shared" si="1"/>
        <v>1.5666666666666667</v>
      </c>
      <c r="K8" s="70">
        <f>SUM(K7*0.2)</f>
        <v>0</v>
      </c>
      <c r="L8" s="70">
        <f>SUM(L7*0.2)</f>
        <v>0</v>
      </c>
      <c r="M8" s="70">
        <f>SUM(M7*0.2)</f>
        <v>0</v>
      </c>
      <c r="N8" s="66">
        <f t="shared" si="2"/>
        <v>0</v>
      </c>
      <c r="O8" s="70">
        <f>SUM(O7*0.2)</f>
        <v>0</v>
      </c>
      <c r="P8" s="70">
        <f>SUM(P7*0.2)</f>
        <v>0</v>
      </c>
      <c r="Q8" s="70">
        <f>SUM(Q7*0.2)</f>
        <v>0</v>
      </c>
      <c r="R8" s="66">
        <f t="shared" si="3"/>
        <v>0</v>
      </c>
      <c r="S8" s="76"/>
    </row>
    <row r="9" spans="1:19" s="8" customFormat="1" ht="18">
      <c r="A9" s="10" t="s">
        <v>10</v>
      </c>
      <c r="B9" s="18" t="s">
        <v>48</v>
      </c>
      <c r="C9" s="71">
        <v>7.5</v>
      </c>
      <c r="D9" s="71">
        <v>7</v>
      </c>
      <c r="E9" s="71">
        <v>7.5</v>
      </c>
      <c r="F9" s="66">
        <f t="shared" si="0"/>
        <v>7.333333333333333</v>
      </c>
      <c r="G9" s="71">
        <v>8.5</v>
      </c>
      <c r="H9" s="71">
        <v>7.5</v>
      </c>
      <c r="I9" s="71">
        <v>8</v>
      </c>
      <c r="J9" s="66">
        <f t="shared" si="1"/>
        <v>8</v>
      </c>
      <c r="K9" s="71"/>
      <c r="L9" s="71"/>
      <c r="M9" s="71"/>
      <c r="N9" s="66">
        <f t="shared" si="2"/>
        <v>0</v>
      </c>
      <c r="O9" s="71"/>
      <c r="P9" s="71"/>
      <c r="Q9" s="71"/>
      <c r="R9" s="66">
        <f t="shared" si="3"/>
        <v>0</v>
      </c>
      <c r="S9" s="76"/>
    </row>
    <row r="10" spans="1:19" s="8" customFormat="1" ht="18">
      <c r="A10" s="10"/>
      <c r="B10" s="17" t="s">
        <v>11</v>
      </c>
      <c r="C10" s="70">
        <f>SUM(C9*0.3)</f>
        <v>2.25</v>
      </c>
      <c r="D10" s="70">
        <f>SUM(D9*0.3)</f>
        <v>2.1</v>
      </c>
      <c r="E10" s="70">
        <f>SUM(E9*0.3)</f>
        <v>2.25</v>
      </c>
      <c r="F10" s="66">
        <f t="shared" si="0"/>
        <v>2.1999999999999997</v>
      </c>
      <c r="G10" s="70">
        <f>SUM(G9*0.3)</f>
        <v>2.55</v>
      </c>
      <c r="H10" s="70">
        <f>SUM(H9*0.3)</f>
        <v>2.25</v>
      </c>
      <c r="I10" s="70">
        <f>SUM(I9*0.3)</f>
        <v>2.4</v>
      </c>
      <c r="J10" s="66">
        <f t="shared" si="1"/>
        <v>2.4</v>
      </c>
      <c r="K10" s="70">
        <f>SUM(K9*0.3)</f>
        <v>0</v>
      </c>
      <c r="L10" s="70">
        <f>SUM(L9*0.3)</f>
        <v>0</v>
      </c>
      <c r="M10" s="70">
        <f>SUM(M9*0.3)</f>
        <v>0</v>
      </c>
      <c r="N10" s="66">
        <f t="shared" si="2"/>
        <v>0</v>
      </c>
      <c r="O10" s="70">
        <f>SUM(O9*0.3)</f>
        <v>0</v>
      </c>
      <c r="P10" s="70">
        <f>SUM(P9*0.3)</f>
        <v>0</v>
      </c>
      <c r="Q10" s="70">
        <f>SUM(Q9*0.3)</f>
        <v>0</v>
      </c>
      <c r="R10" s="66">
        <f t="shared" si="3"/>
        <v>0</v>
      </c>
      <c r="S10" s="76"/>
    </row>
    <row r="11" spans="1:19" s="8" customFormat="1" ht="18">
      <c r="A11" s="81" t="s">
        <v>12</v>
      </c>
      <c r="B11" s="18" t="s">
        <v>49</v>
      </c>
      <c r="C11" s="71">
        <v>8</v>
      </c>
      <c r="D11" s="71">
        <v>7</v>
      </c>
      <c r="E11" s="71">
        <v>7</v>
      </c>
      <c r="F11" s="66">
        <f t="shared" si="0"/>
        <v>7.333333333333333</v>
      </c>
      <c r="G11" s="71">
        <v>8</v>
      </c>
      <c r="H11" s="71">
        <v>7.5</v>
      </c>
      <c r="I11" s="71">
        <v>7.5</v>
      </c>
      <c r="J11" s="66">
        <f t="shared" si="1"/>
        <v>7.666666666666667</v>
      </c>
      <c r="K11" s="71"/>
      <c r="L11" s="71"/>
      <c r="M11" s="71"/>
      <c r="N11" s="66">
        <f t="shared" si="2"/>
        <v>0</v>
      </c>
      <c r="O11" s="71"/>
      <c r="P11" s="71"/>
      <c r="Q11" s="71"/>
      <c r="R11" s="66">
        <f t="shared" si="3"/>
        <v>0</v>
      </c>
      <c r="S11" s="76"/>
    </row>
    <row r="12" spans="1:19" s="8" customFormat="1" ht="18">
      <c r="A12" s="82"/>
      <c r="B12" s="17" t="s">
        <v>13</v>
      </c>
      <c r="C12" s="70">
        <f>SUM(C11*0.5)</f>
        <v>4</v>
      </c>
      <c r="D12" s="70">
        <f>SUM(D11*0.5)</f>
        <v>3.5</v>
      </c>
      <c r="E12" s="70">
        <f>SUM(E11*0.5)</f>
        <v>3.5</v>
      </c>
      <c r="F12" s="66">
        <f t="shared" si="0"/>
        <v>3.6666666666666665</v>
      </c>
      <c r="G12" s="70">
        <f>SUM(G11*0.5)</f>
        <v>4</v>
      </c>
      <c r="H12" s="70">
        <f>SUM(H11*0.5)</f>
        <v>3.75</v>
      </c>
      <c r="I12" s="70">
        <f>SUM(I11*0.5)</f>
        <v>3.75</v>
      </c>
      <c r="J12" s="66">
        <f t="shared" si="1"/>
        <v>3.8333333333333335</v>
      </c>
      <c r="K12" s="70">
        <f>SUM(K11*0.5)</f>
        <v>0</v>
      </c>
      <c r="L12" s="70">
        <f>SUM(L11*0.5)</f>
        <v>0</v>
      </c>
      <c r="M12" s="70">
        <f>SUM(M11*0.5)</f>
        <v>0</v>
      </c>
      <c r="N12" s="66">
        <f t="shared" si="2"/>
        <v>0</v>
      </c>
      <c r="O12" s="70">
        <f>SUM(O11*0.5)</f>
        <v>0</v>
      </c>
      <c r="P12" s="70">
        <f>SUM(P11*0.5)</f>
        <v>0</v>
      </c>
      <c r="Q12" s="70">
        <f>SUM(Q11*0.5)</f>
        <v>0</v>
      </c>
      <c r="R12" s="66">
        <f t="shared" si="3"/>
        <v>0</v>
      </c>
      <c r="S12" s="76"/>
    </row>
    <row r="13" spans="1:19" s="8" customFormat="1" ht="18">
      <c r="A13" s="12"/>
      <c r="B13" s="19" t="s">
        <v>51</v>
      </c>
      <c r="C13" s="70">
        <f>SUM(C8+C10+C12)*0.6</f>
        <v>4.6499999999999995</v>
      </c>
      <c r="D13" s="70">
        <f>SUM(D8+D10+D12)*0.6</f>
        <v>4.26</v>
      </c>
      <c r="E13" s="70">
        <f>SUM(E8+E10+E12)*0.6</f>
        <v>4.35</v>
      </c>
      <c r="F13" s="66">
        <f t="shared" si="0"/>
        <v>4.42</v>
      </c>
      <c r="G13" s="70">
        <f>SUM(G8+G10+G12)*0.6</f>
        <v>4.95</v>
      </c>
      <c r="H13" s="70">
        <f>SUM(H8+H10+H12)*0.6</f>
        <v>4.5</v>
      </c>
      <c r="I13" s="70">
        <f>SUM(I8+I10+I12)*0.6</f>
        <v>4.59</v>
      </c>
      <c r="J13" s="66">
        <f t="shared" si="1"/>
        <v>4.68</v>
      </c>
      <c r="K13" s="70">
        <f>SUM(K8+K10+K12)*0.6</f>
        <v>0</v>
      </c>
      <c r="L13" s="70">
        <f>SUM(L8+L10+L12)*0.6</f>
        <v>0</v>
      </c>
      <c r="M13" s="70">
        <f>SUM(M8+M10+M12)*0.6</f>
        <v>0</v>
      </c>
      <c r="N13" s="66">
        <f t="shared" si="2"/>
        <v>0</v>
      </c>
      <c r="O13" s="70">
        <f>SUM(O8+O10+O12)*0.6</f>
        <v>0</v>
      </c>
      <c r="P13" s="70">
        <f>SUM(P8+P10+P12)*0.6</f>
        <v>0</v>
      </c>
      <c r="Q13" s="70">
        <f>SUM(Q8+Q10+Q12)*0.6</f>
        <v>0</v>
      </c>
      <c r="R13" s="66">
        <f t="shared" si="3"/>
        <v>0</v>
      </c>
      <c r="S13" s="76"/>
    </row>
    <row r="14" spans="1:19" s="8" customFormat="1" ht="20.25">
      <c r="A14" s="87" t="s">
        <v>14</v>
      </c>
      <c r="B14" s="88"/>
      <c r="C14" s="72">
        <f aca="true" t="shared" si="4" ref="C14:R14">SUM(C6+C13)</f>
        <v>7.35</v>
      </c>
      <c r="D14" s="72">
        <f t="shared" si="4"/>
        <v>7.16</v>
      </c>
      <c r="E14" s="72">
        <f t="shared" si="4"/>
        <v>7.35</v>
      </c>
      <c r="F14" s="73">
        <f t="shared" si="4"/>
        <v>7.286666666666667</v>
      </c>
      <c r="G14" s="72">
        <f t="shared" si="4"/>
        <v>8.25</v>
      </c>
      <c r="H14" s="72">
        <f t="shared" si="4"/>
        <v>7.4</v>
      </c>
      <c r="I14" s="72">
        <f t="shared" si="4"/>
        <v>7.6899999999999995</v>
      </c>
      <c r="J14" s="73">
        <f t="shared" si="4"/>
        <v>7.779999999999999</v>
      </c>
      <c r="K14" s="72">
        <f t="shared" si="4"/>
        <v>0</v>
      </c>
      <c r="L14" s="72">
        <f t="shared" si="4"/>
        <v>0</v>
      </c>
      <c r="M14" s="72">
        <f t="shared" si="4"/>
        <v>0</v>
      </c>
      <c r="N14" s="73">
        <f t="shared" si="4"/>
        <v>0</v>
      </c>
      <c r="O14" s="72">
        <f t="shared" si="4"/>
        <v>0</v>
      </c>
      <c r="P14" s="72">
        <f t="shared" si="4"/>
        <v>0</v>
      </c>
      <c r="Q14" s="72">
        <f t="shared" si="4"/>
        <v>0</v>
      </c>
      <c r="R14" s="73">
        <f t="shared" si="4"/>
        <v>0</v>
      </c>
      <c r="S14" s="76"/>
    </row>
    <row r="15" spans="1:18" s="23" customFormat="1" ht="23.25">
      <c r="A15" s="20"/>
      <c r="B15" s="21" t="s">
        <v>15</v>
      </c>
      <c r="C15" s="22"/>
      <c r="D15" s="22"/>
      <c r="E15" s="22"/>
      <c r="F15" s="22" t="s">
        <v>30</v>
      </c>
      <c r="G15" s="22"/>
      <c r="H15" s="22"/>
      <c r="I15" s="22"/>
      <c r="J15" s="22" t="s">
        <v>29</v>
      </c>
      <c r="K15" s="22"/>
      <c r="L15" s="22"/>
      <c r="M15" s="22"/>
      <c r="N15" s="22"/>
      <c r="O15" s="22"/>
      <c r="P15" s="22"/>
      <c r="Q15" s="22"/>
      <c r="R15" s="22"/>
    </row>
    <row r="16" ht="12.75">
      <c r="B16" t="s">
        <v>16</v>
      </c>
    </row>
    <row r="17" ht="12.75">
      <c r="B17" s="24" t="s">
        <v>73</v>
      </c>
    </row>
    <row r="18" spans="2:18" ht="12.75">
      <c r="B18" s="24" t="s">
        <v>78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ht="12.75">
      <c r="B19" t="s">
        <v>74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3:18" ht="12.7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3:18" ht="12.7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3:18" ht="12.7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3:18" ht="12.7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3:18" ht="12.7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3:18" ht="12.7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3:18" ht="12.7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3:18" ht="12.7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3:18" ht="12.7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</sheetData>
  <sheetProtection/>
  <mergeCells count="1">
    <mergeCell ref="A14:B1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8"/>
  <sheetViews>
    <sheetView zoomScalePageLayoutView="0" workbookViewId="0" topLeftCell="A1">
      <selection activeCell="B17" sqref="B17:B20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5" customFormat="1" ht="36" customHeight="1">
      <c r="A2" s="1" t="s">
        <v>0</v>
      </c>
      <c r="B2" s="2" t="s">
        <v>1</v>
      </c>
      <c r="C2" s="74" t="s">
        <v>36</v>
      </c>
      <c r="D2" s="61">
        <f>(Zápis!C32)</f>
        <v>0</v>
      </c>
      <c r="E2" s="62"/>
      <c r="F2" s="4"/>
      <c r="G2" s="75" t="s">
        <v>42</v>
      </c>
      <c r="H2" s="61">
        <f>(Zápis!C33)</f>
        <v>0</v>
      </c>
      <c r="I2" s="62"/>
      <c r="J2" s="4"/>
      <c r="K2" s="75" t="s">
        <v>37</v>
      </c>
      <c r="L2" s="61">
        <f>(Zápis!C34)</f>
        <v>0</v>
      </c>
      <c r="M2" s="62"/>
      <c r="N2" s="4"/>
      <c r="O2" s="75" t="s">
        <v>38</v>
      </c>
      <c r="P2" s="61">
        <f>(Zápis!C35)</f>
        <v>0</v>
      </c>
      <c r="Q2" s="62"/>
      <c r="R2" s="4"/>
    </row>
    <row r="3" spans="1:19" s="8" customFormat="1" ht="37.5" customHeight="1">
      <c r="A3" s="6"/>
      <c r="B3" s="7" t="s">
        <v>2</v>
      </c>
      <c r="C3" s="63">
        <v>1</v>
      </c>
      <c r="D3" s="63">
        <v>2</v>
      </c>
      <c r="E3" s="63">
        <v>3</v>
      </c>
      <c r="F3" s="64"/>
      <c r="G3" s="63">
        <v>1</v>
      </c>
      <c r="H3" s="63">
        <v>2</v>
      </c>
      <c r="I3" s="63">
        <v>3</v>
      </c>
      <c r="J3" s="64"/>
      <c r="K3" s="63">
        <v>1</v>
      </c>
      <c r="L3" s="63">
        <v>2</v>
      </c>
      <c r="M3" s="63">
        <v>3</v>
      </c>
      <c r="N3" s="64"/>
      <c r="O3" s="63">
        <v>1</v>
      </c>
      <c r="P3" s="63">
        <v>2</v>
      </c>
      <c r="Q3" s="63">
        <v>3</v>
      </c>
      <c r="R3" s="64"/>
      <c r="S3" s="76"/>
    </row>
    <row r="4" spans="1:19" s="8" customFormat="1" ht="18">
      <c r="A4" s="9" t="s">
        <v>3</v>
      </c>
      <c r="B4" s="81" t="s">
        <v>4</v>
      </c>
      <c r="C4" s="65"/>
      <c r="D4" s="65"/>
      <c r="E4" s="65"/>
      <c r="F4" s="66">
        <f aca="true" t="shared" si="0" ref="F4:F13">SUM(C4+D4+E4)/3</f>
        <v>0</v>
      </c>
      <c r="G4" s="65"/>
      <c r="H4" s="65"/>
      <c r="I4" s="65"/>
      <c r="J4" s="66">
        <f aca="true" t="shared" si="1" ref="J4:J13">SUM(G4+H4+I4)/3</f>
        <v>0</v>
      </c>
      <c r="K4" s="65"/>
      <c r="L4" s="65"/>
      <c r="M4" s="65"/>
      <c r="N4" s="66">
        <f aca="true" t="shared" si="2" ref="N4:N13">SUM(K4+L4+M4)/3</f>
        <v>0</v>
      </c>
      <c r="O4" s="65"/>
      <c r="P4" s="65"/>
      <c r="Q4" s="65"/>
      <c r="R4" s="66">
        <f aca="true" t="shared" si="3" ref="R4:R13">SUM(O4+P4+Q4)/3</f>
        <v>0</v>
      </c>
      <c r="S4" s="76"/>
    </row>
    <row r="5" spans="1:19" s="8" customFormat="1" ht="18">
      <c r="A5" s="81" t="s">
        <v>5</v>
      </c>
      <c r="B5" s="11" t="s">
        <v>6</v>
      </c>
      <c r="C5" s="67"/>
      <c r="D5" s="67"/>
      <c r="E5" s="67"/>
      <c r="F5" s="66">
        <f t="shared" si="0"/>
        <v>0</v>
      </c>
      <c r="G5" s="67"/>
      <c r="H5" s="67"/>
      <c r="I5" s="67"/>
      <c r="J5" s="66">
        <f t="shared" si="1"/>
        <v>0</v>
      </c>
      <c r="K5" s="67"/>
      <c r="L5" s="67"/>
      <c r="M5" s="67"/>
      <c r="N5" s="66">
        <f t="shared" si="2"/>
        <v>0</v>
      </c>
      <c r="O5" s="67"/>
      <c r="P5" s="67"/>
      <c r="Q5" s="67"/>
      <c r="R5" s="66">
        <f t="shared" si="3"/>
        <v>0</v>
      </c>
      <c r="S5" s="76"/>
    </row>
    <row r="6" spans="1:19" s="8" customFormat="1" ht="18">
      <c r="A6" s="12"/>
      <c r="B6" s="13" t="s">
        <v>50</v>
      </c>
      <c r="C6" s="68">
        <f>SUM((C4+C5)/2*0.4)</f>
        <v>0</v>
      </c>
      <c r="D6" s="68">
        <f>SUM((D4+D5)/2*0.4)</f>
        <v>0</v>
      </c>
      <c r="E6" s="68">
        <f>SUM((E4+E5)/2*0.4)</f>
        <v>0</v>
      </c>
      <c r="F6" s="66">
        <f t="shared" si="0"/>
        <v>0</v>
      </c>
      <c r="G6" s="68">
        <f>SUM((G4+G5)/2*0.4)</f>
        <v>0</v>
      </c>
      <c r="H6" s="68">
        <f>SUM((H4+H5)/2*0.4)</f>
        <v>0</v>
      </c>
      <c r="I6" s="68">
        <f>SUM((I4+I5)/2*0.4)</f>
        <v>0</v>
      </c>
      <c r="J6" s="66">
        <f t="shared" si="1"/>
        <v>0</v>
      </c>
      <c r="K6" s="68">
        <f>SUM((K4+K5)/2*0.4)</f>
        <v>0</v>
      </c>
      <c r="L6" s="68">
        <f>SUM((L4+L5)/2*0.4)</f>
        <v>0</v>
      </c>
      <c r="M6" s="68">
        <f>SUM((M4+M5)/2*0.4)</f>
        <v>0</v>
      </c>
      <c r="N6" s="66">
        <f t="shared" si="2"/>
        <v>0</v>
      </c>
      <c r="O6" s="68">
        <f>SUM((O4+O5)/2*0.4)</f>
        <v>0</v>
      </c>
      <c r="P6" s="68">
        <f>SUM((P4+P5)/2*0.4)</f>
        <v>0</v>
      </c>
      <c r="Q6" s="68">
        <f>SUM((Q4+Q5)/2*0.4)</f>
        <v>0</v>
      </c>
      <c r="R6" s="66">
        <f t="shared" si="3"/>
        <v>0</v>
      </c>
      <c r="S6" s="76"/>
    </row>
    <row r="7" spans="1:19" s="8" customFormat="1" ht="18">
      <c r="A7" s="14" t="s">
        <v>7</v>
      </c>
      <c r="B7" s="15" t="s">
        <v>8</v>
      </c>
      <c r="C7" s="69"/>
      <c r="D7" s="69"/>
      <c r="E7" s="69"/>
      <c r="F7" s="66">
        <f t="shared" si="0"/>
        <v>0</v>
      </c>
      <c r="G7" s="69"/>
      <c r="H7" s="69"/>
      <c r="I7" s="69"/>
      <c r="J7" s="66">
        <f t="shared" si="1"/>
        <v>0</v>
      </c>
      <c r="K7" s="69"/>
      <c r="L7" s="69"/>
      <c r="M7" s="69"/>
      <c r="N7" s="66">
        <f t="shared" si="2"/>
        <v>0</v>
      </c>
      <c r="O7" s="69"/>
      <c r="P7" s="69"/>
      <c r="Q7" s="69"/>
      <c r="R7" s="66">
        <f t="shared" si="3"/>
        <v>0</v>
      </c>
      <c r="S7" s="76"/>
    </row>
    <row r="8" spans="1:19" s="8" customFormat="1" ht="18">
      <c r="A8" s="16"/>
      <c r="B8" s="17" t="s">
        <v>9</v>
      </c>
      <c r="C8" s="70">
        <f>SUM(C7*0.2)</f>
        <v>0</v>
      </c>
      <c r="D8" s="70">
        <f>SUM(D7*0.2)</f>
        <v>0</v>
      </c>
      <c r="E8" s="70">
        <f>SUM(E7*0.2)</f>
        <v>0</v>
      </c>
      <c r="F8" s="66">
        <f t="shared" si="0"/>
        <v>0</v>
      </c>
      <c r="G8" s="70">
        <f>SUM(G7*0.2)</f>
        <v>0</v>
      </c>
      <c r="H8" s="70">
        <f>SUM(H7*0.2)</f>
        <v>0</v>
      </c>
      <c r="I8" s="70">
        <f>SUM(I7*0.2)</f>
        <v>0</v>
      </c>
      <c r="J8" s="66">
        <f t="shared" si="1"/>
        <v>0</v>
      </c>
      <c r="K8" s="70">
        <f>SUM(K7*0.2)</f>
        <v>0</v>
      </c>
      <c r="L8" s="70">
        <f>SUM(L7*0.2)</f>
        <v>0</v>
      </c>
      <c r="M8" s="70">
        <f>SUM(M7*0.2)</f>
        <v>0</v>
      </c>
      <c r="N8" s="66">
        <f t="shared" si="2"/>
        <v>0</v>
      </c>
      <c r="O8" s="70">
        <f>SUM(O7*0.2)</f>
        <v>0</v>
      </c>
      <c r="P8" s="70">
        <f>SUM(P7*0.2)</f>
        <v>0</v>
      </c>
      <c r="Q8" s="70">
        <f>SUM(Q7*0.2)</f>
        <v>0</v>
      </c>
      <c r="R8" s="66">
        <f t="shared" si="3"/>
        <v>0</v>
      </c>
      <c r="S8" s="76"/>
    </row>
    <row r="9" spans="1:19" s="8" customFormat="1" ht="18">
      <c r="A9" s="10" t="s">
        <v>10</v>
      </c>
      <c r="B9" s="18" t="s">
        <v>48</v>
      </c>
      <c r="C9" s="71"/>
      <c r="D9" s="71"/>
      <c r="E9" s="71"/>
      <c r="F9" s="66">
        <f t="shared" si="0"/>
        <v>0</v>
      </c>
      <c r="G9" s="71"/>
      <c r="H9" s="71"/>
      <c r="I9" s="71"/>
      <c r="J9" s="66">
        <f t="shared" si="1"/>
        <v>0</v>
      </c>
      <c r="K9" s="71"/>
      <c r="L9" s="71"/>
      <c r="M9" s="71"/>
      <c r="N9" s="66">
        <f t="shared" si="2"/>
        <v>0</v>
      </c>
      <c r="O9" s="71"/>
      <c r="P9" s="71"/>
      <c r="Q9" s="71"/>
      <c r="R9" s="66">
        <f t="shared" si="3"/>
        <v>0</v>
      </c>
      <c r="S9" s="76"/>
    </row>
    <row r="10" spans="1:19" s="8" customFormat="1" ht="18">
      <c r="A10" s="10"/>
      <c r="B10" s="17" t="s">
        <v>11</v>
      </c>
      <c r="C10" s="70">
        <f>SUM(C9*0.3)</f>
        <v>0</v>
      </c>
      <c r="D10" s="70">
        <f>SUM(D9*0.3)</f>
        <v>0</v>
      </c>
      <c r="E10" s="70">
        <f>SUM(E9*0.3)</f>
        <v>0</v>
      </c>
      <c r="F10" s="66">
        <f t="shared" si="0"/>
        <v>0</v>
      </c>
      <c r="G10" s="70">
        <f>SUM(G9*0.3)</f>
        <v>0</v>
      </c>
      <c r="H10" s="70">
        <f>SUM(H9*0.3)</f>
        <v>0</v>
      </c>
      <c r="I10" s="70">
        <f>SUM(I9*0.3)</f>
        <v>0</v>
      </c>
      <c r="J10" s="66">
        <f t="shared" si="1"/>
        <v>0</v>
      </c>
      <c r="K10" s="70">
        <f>SUM(K9*0.3)</f>
        <v>0</v>
      </c>
      <c r="L10" s="70">
        <f>SUM(L9*0.3)</f>
        <v>0</v>
      </c>
      <c r="M10" s="70">
        <f>SUM(M9*0.3)</f>
        <v>0</v>
      </c>
      <c r="N10" s="66">
        <f t="shared" si="2"/>
        <v>0</v>
      </c>
      <c r="O10" s="70">
        <f>SUM(O9*0.3)</f>
        <v>0</v>
      </c>
      <c r="P10" s="70">
        <f>SUM(P9*0.3)</f>
        <v>0</v>
      </c>
      <c r="Q10" s="70">
        <f>SUM(Q9*0.3)</f>
        <v>0</v>
      </c>
      <c r="R10" s="66">
        <f t="shared" si="3"/>
        <v>0</v>
      </c>
      <c r="S10" s="76"/>
    </row>
    <row r="11" spans="1:19" s="8" customFormat="1" ht="18">
      <c r="A11" s="81" t="s">
        <v>12</v>
      </c>
      <c r="B11" s="18" t="s">
        <v>49</v>
      </c>
      <c r="C11" s="71"/>
      <c r="D11" s="71"/>
      <c r="E11" s="71"/>
      <c r="F11" s="66">
        <f t="shared" si="0"/>
        <v>0</v>
      </c>
      <c r="G11" s="71"/>
      <c r="H11" s="71"/>
      <c r="I11" s="71"/>
      <c r="J11" s="66">
        <f t="shared" si="1"/>
        <v>0</v>
      </c>
      <c r="K11" s="71"/>
      <c r="L11" s="71"/>
      <c r="M11" s="71"/>
      <c r="N11" s="66">
        <f t="shared" si="2"/>
        <v>0</v>
      </c>
      <c r="O11" s="71"/>
      <c r="P11" s="71"/>
      <c r="Q11" s="71"/>
      <c r="R11" s="66">
        <f t="shared" si="3"/>
        <v>0</v>
      </c>
      <c r="S11" s="76"/>
    </row>
    <row r="12" spans="1:19" s="8" customFormat="1" ht="18">
      <c r="A12" s="82"/>
      <c r="B12" s="17" t="s">
        <v>13</v>
      </c>
      <c r="C12" s="70">
        <f>SUM(C11*0.5)</f>
        <v>0</v>
      </c>
      <c r="D12" s="70">
        <f>SUM(D11*0.5)</f>
        <v>0</v>
      </c>
      <c r="E12" s="70">
        <f>SUM(E11*0.5)</f>
        <v>0</v>
      </c>
      <c r="F12" s="66">
        <f t="shared" si="0"/>
        <v>0</v>
      </c>
      <c r="G12" s="70">
        <f>SUM(G11*0.5)</f>
        <v>0</v>
      </c>
      <c r="H12" s="70">
        <f>SUM(H11*0.5)</f>
        <v>0</v>
      </c>
      <c r="I12" s="70">
        <f>SUM(I11*0.5)</f>
        <v>0</v>
      </c>
      <c r="J12" s="66">
        <f t="shared" si="1"/>
        <v>0</v>
      </c>
      <c r="K12" s="70">
        <f>SUM(K11*0.5)</f>
        <v>0</v>
      </c>
      <c r="L12" s="70">
        <f>SUM(L11*0.5)</f>
        <v>0</v>
      </c>
      <c r="M12" s="70">
        <f>SUM(M11*0.5)</f>
        <v>0</v>
      </c>
      <c r="N12" s="66">
        <f t="shared" si="2"/>
        <v>0</v>
      </c>
      <c r="O12" s="70">
        <f>SUM(O11*0.5)</f>
        <v>0</v>
      </c>
      <c r="P12" s="70">
        <f>SUM(P11*0.5)</f>
        <v>0</v>
      </c>
      <c r="Q12" s="70">
        <f>SUM(Q11*0.5)</f>
        <v>0</v>
      </c>
      <c r="R12" s="66">
        <f t="shared" si="3"/>
        <v>0</v>
      </c>
      <c r="S12" s="76"/>
    </row>
    <row r="13" spans="1:19" s="8" customFormat="1" ht="18">
      <c r="A13" s="12"/>
      <c r="B13" s="19" t="s">
        <v>51</v>
      </c>
      <c r="C13" s="70">
        <f>SUM(C8+C10+C12)*0.6</f>
        <v>0</v>
      </c>
      <c r="D13" s="70">
        <f>SUM(D8+D10+D12)*0.6</f>
        <v>0</v>
      </c>
      <c r="E13" s="70">
        <f>SUM(E8+E10+E12)*0.6</f>
        <v>0</v>
      </c>
      <c r="F13" s="66">
        <f t="shared" si="0"/>
        <v>0</v>
      </c>
      <c r="G13" s="70">
        <f>SUM(G8+G10+G12)*0.6</f>
        <v>0</v>
      </c>
      <c r="H13" s="70">
        <f>SUM(H8+H10+H12)*0.6</f>
        <v>0</v>
      </c>
      <c r="I13" s="70">
        <f>SUM(I8+I10+I12)*0.6</f>
        <v>0</v>
      </c>
      <c r="J13" s="66">
        <f t="shared" si="1"/>
        <v>0</v>
      </c>
      <c r="K13" s="70">
        <f>SUM(K8+K10+K12)*0.6</f>
        <v>0</v>
      </c>
      <c r="L13" s="70">
        <f>SUM(L8+L10+L12)*0.6</f>
        <v>0</v>
      </c>
      <c r="M13" s="70">
        <f>SUM(M8+M10+M12)*0.6</f>
        <v>0</v>
      </c>
      <c r="N13" s="66">
        <f t="shared" si="2"/>
        <v>0</v>
      </c>
      <c r="O13" s="70">
        <f>SUM(O8+O10+O12)*0.6</f>
        <v>0</v>
      </c>
      <c r="P13" s="70">
        <f>SUM(P8+P10+P12)*0.6</f>
        <v>0</v>
      </c>
      <c r="Q13" s="70">
        <f>SUM(Q8+Q10+Q12)*0.6</f>
        <v>0</v>
      </c>
      <c r="R13" s="66">
        <f t="shared" si="3"/>
        <v>0</v>
      </c>
      <c r="S13" s="76"/>
    </row>
    <row r="14" spans="1:19" s="8" customFormat="1" ht="20.25">
      <c r="A14" s="87" t="s">
        <v>14</v>
      </c>
      <c r="B14" s="88"/>
      <c r="C14" s="72">
        <f aca="true" t="shared" si="4" ref="C14:R14">SUM(C6+C13)</f>
        <v>0</v>
      </c>
      <c r="D14" s="72">
        <f t="shared" si="4"/>
        <v>0</v>
      </c>
      <c r="E14" s="72">
        <f t="shared" si="4"/>
        <v>0</v>
      </c>
      <c r="F14" s="73">
        <f t="shared" si="4"/>
        <v>0</v>
      </c>
      <c r="G14" s="72">
        <f t="shared" si="4"/>
        <v>0</v>
      </c>
      <c r="H14" s="72">
        <f t="shared" si="4"/>
        <v>0</v>
      </c>
      <c r="I14" s="72">
        <f t="shared" si="4"/>
        <v>0</v>
      </c>
      <c r="J14" s="73">
        <f t="shared" si="4"/>
        <v>0</v>
      </c>
      <c r="K14" s="72">
        <f t="shared" si="4"/>
        <v>0</v>
      </c>
      <c r="L14" s="72">
        <f t="shared" si="4"/>
        <v>0</v>
      </c>
      <c r="M14" s="72">
        <f t="shared" si="4"/>
        <v>0</v>
      </c>
      <c r="N14" s="73">
        <f t="shared" si="4"/>
        <v>0</v>
      </c>
      <c r="O14" s="72">
        <f t="shared" si="4"/>
        <v>0</v>
      </c>
      <c r="P14" s="72">
        <f t="shared" si="4"/>
        <v>0</v>
      </c>
      <c r="Q14" s="72">
        <f t="shared" si="4"/>
        <v>0</v>
      </c>
      <c r="R14" s="73">
        <f t="shared" si="4"/>
        <v>0</v>
      </c>
      <c r="S14" s="76"/>
    </row>
    <row r="15" spans="1:19" s="23" customFormat="1" ht="23.25">
      <c r="A15" s="20"/>
      <c r="B15" s="21" t="s">
        <v>15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</row>
    <row r="16" ht="12.75">
      <c r="B16" t="s">
        <v>16</v>
      </c>
    </row>
    <row r="17" ht="12.75">
      <c r="B17" s="24" t="s">
        <v>73</v>
      </c>
    </row>
    <row r="18" spans="2:18" ht="12.75">
      <c r="B18" s="24" t="s">
        <v>78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ht="12.75">
      <c r="B19" t="s">
        <v>74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3:18" ht="12.7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3:18" ht="12.7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3:18" ht="12.7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3:18" ht="12.7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3:18" ht="12.7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3:18" ht="12.7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3:18" ht="12.7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3:18" ht="12.7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3:18" ht="12.7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</sheetData>
  <sheetProtection/>
  <mergeCells count="1">
    <mergeCell ref="A14:B1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18" width="5.375" style="0" customWidth="1"/>
  </cols>
  <sheetData>
    <row r="1" ht="30.75" customHeight="1"/>
    <row r="2" spans="1:18" s="5" customFormat="1" ht="36" customHeight="1">
      <c r="A2" s="1" t="s">
        <v>0</v>
      </c>
      <c r="B2" s="2" t="s">
        <v>1</v>
      </c>
      <c r="C2" s="74" t="s">
        <v>43</v>
      </c>
      <c r="D2" s="59">
        <f>(Zápis!C36)</f>
        <v>0</v>
      </c>
      <c r="E2" s="60"/>
      <c r="F2" s="58"/>
      <c r="G2" s="75" t="s">
        <v>44</v>
      </c>
      <c r="H2" s="59">
        <f>(Zápis!C37)</f>
        <v>0</v>
      </c>
      <c r="I2" s="60"/>
      <c r="J2" s="58"/>
      <c r="K2" s="75" t="s">
        <v>45</v>
      </c>
      <c r="L2" s="59">
        <f>(Zápis!C38)</f>
        <v>0</v>
      </c>
      <c r="M2" s="60"/>
      <c r="N2" s="58"/>
      <c r="O2" s="75" t="s">
        <v>46</v>
      </c>
      <c r="P2" s="59">
        <f>(Zápis!C39)</f>
        <v>0</v>
      </c>
      <c r="Q2" s="60"/>
      <c r="R2" s="58"/>
    </row>
    <row r="3" spans="1:19" s="8" customFormat="1" ht="37.5" customHeight="1">
      <c r="A3" s="6"/>
      <c r="B3" s="7" t="s">
        <v>2</v>
      </c>
      <c r="C3" s="63">
        <v>1</v>
      </c>
      <c r="D3" s="63">
        <v>2</v>
      </c>
      <c r="E3" s="63">
        <v>3</v>
      </c>
      <c r="F3" s="64"/>
      <c r="G3" s="63">
        <v>1</v>
      </c>
      <c r="H3" s="63">
        <v>2</v>
      </c>
      <c r="I3" s="63">
        <v>3</v>
      </c>
      <c r="J3" s="64"/>
      <c r="K3" s="63">
        <v>1</v>
      </c>
      <c r="L3" s="63">
        <v>2</v>
      </c>
      <c r="M3" s="63">
        <v>3</v>
      </c>
      <c r="N3" s="64"/>
      <c r="O3" s="63">
        <v>1</v>
      </c>
      <c r="P3" s="63">
        <v>2</v>
      </c>
      <c r="Q3" s="63">
        <v>3</v>
      </c>
      <c r="R3" s="64"/>
      <c r="S3" s="76"/>
    </row>
    <row r="4" spans="1:19" s="8" customFormat="1" ht="18">
      <c r="A4" s="9" t="s">
        <v>3</v>
      </c>
      <c r="B4" s="81" t="s">
        <v>4</v>
      </c>
      <c r="C4" s="65"/>
      <c r="D4" s="65"/>
      <c r="E4" s="65"/>
      <c r="F4" s="66">
        <f aca="true" t="shared" si="0" ref="F4:F13">SUM(C4+D4+E4)/3</f>
        <v>0</v>
      </c>
      <c r="G4" s="65"/>
      <c r="H4" s="65"/>
      <c r="I4" s="65"/>
      <c r="J4" s="66">
        <f aca="true" t="shared" si="1" ref="J4:J13">SUM(G4+H4+I4)/3</f>
        <v>0</v>
      </c>
      <c r="K4" s="65"/>
      <c r="L4" s="65"/>
      <c r="M4" s="65"/>
      <c r="N4" s="66">
        <f aca="true" t="shared" si="2" ref="N4:N13">SUM(K4+L4+M4)/3</f>
        <v>0</v>
      </c>
      <c r="O4" s="65"/>
      <c r="P4" s="65"/>
      <c r="Q4" s="65"/>
      <c r="R4" s="66">
        <f aca="true" t="shared" si="3" ref="R4:R13">SUM(O4+P4+Q4)/3</f>
        <v>0</v>
      </c>
      <c r="S4" s="76"/>
    </row>
    <row r="5" spans="1:19" s="8" customFormat="1" ht="18">
      <c r="A5" s="81" t="s">
        <v>5</v>
      </c>
      <c r="B5" s="11" t="s">
        <v>6</v>
      </c>
      <c r="C5" s="67"/>
      <c r="D5" s="67"/>
      <c r="E5" s="67"/>
      <c r="F5" s="66">
        <f t="shared" si="0"/>
        <v>0</v>
      </c>
      <c r="G5" s="67"/>
      <c r="H5" s="67"/>
      <c r="I5" s="67"/>
      <c r="J5" s="66">
        <f t="shared" si="1"/>
        <v>0</v>
      </c>
      <c r="K5" s="67"/>
      <c r="L5" s="67"/>
      <c r="M5" s="67"/>
      <c r="N5" s="66">
        <f t="shared" si="2"/>
        <v>0</v>
      </c>
      <c r="O5" s="67"/>
      <c r="P5" s="67"/>
      <c r="Q5" s="67"/>
      <c r="R5" s="66">
        <f t="shared" si="3"/>
        <v>0</v>
      </c>
      <c r="S5" s="76"/>
    </row>
    <row r="6" spans="1:19" s="8" customFormat="1" ht="18">
      <c r="A6" s="12"/>
      <c r="B6" s="13" t="s">
        <v>50</v>
      </c>
      <c r="C6" s="68">
        <f>SUM((C4+C5)/2*0.4)</f>
        <v>0</v>
      </c>
      <c r="D6" s="68">
        <f>SUM((D4+D5)/2*0.4)</f>
        <v>0</v>
      </c>
      <c r="E6" s="68">
        <f>SUM((E4+E5)/2*0.4)</f>
        <v>0</v>
      </c>
      <c r="F6" s="66">
        <f t="shared" si="0"/>
        <v>0</v>
      </c>
      <c r="G6" s="68">
        <f>SUM((G4+G5)/2*0.4)</f>
        <v>0</v>
      </c>
      <c r="H6" s="68">
        <f>SUM((H4+H5)/2*0.4)</f>
        <v>0</v>
      </c>
      <c r="I6" s="68">
        <f>SUM((I4+I5)/2*0.4)</f>
        <v>0</v>
      </c>
      <c r="J6" s="66">
        <f t="shared" si="1"/>
        <v>0</v>
      </c>
      <c r="K6" s="68">
        <f>SUM((K4+K5)/2*0.4)</f>
        <v>0</v>
      </c>
      <c r="L6" s="68">
        <f>SUM((L4+L5)/2*0.4)</f>
        <v>0</v>
      </c>
      <c r="M6" s="68">
        <f>SUM((M4+M5)/2*0.4)</f>
        <v>0</v>
      </c>
      <c r="N6" s="66">
        <f t="shared" si="2"/>
        <v>0</v>
      </c>
      <c r="O6" s="68">
        <f>SUM((O4+O5)/2*0.4)</f>
        <v>0</v>
      </c>
      <c r="P6" s="68">
        <f>SUM((P4+P5)/2*0.4)</f>
        <v>0</v>
      </c>
      <c r="Q6" s="68">
        <f>SUM((Q4+Q5)/2*0.4)</f>
        <v>0</v>
      </c>
      <c r="R6" s="66">
        <f t="shared" si="3"/>
        <v>0</v>
      </c>
      <c r="S6" s="76"/>
    </row>
    <row r="7" spans="1:19" s="8" customFormat="1" ht="18">
      <c r="A7" s="14" t="s">
        <v>7</v>
      </c>
      <c r="B7" s="15" t="s">
        <v>8</v>
      </c>
      <c r="C7" s="69"/>
      <c r="D7" s="69"/>
      <c r="E7" s="69"/>
      <c r="F7" s="66">
        <f t="shared" si="0"/>
        <v>0</v>
      </c>
      <c r="G7" s="69"/>
      <c r="H7" s="69"/>
      <c r="I7" s="69"/>
      <c r="J7" s="66">
        <f t="shared" si="1"/>
        <v>0</v>
      </c>
      <c r="K7" s="69"/>
      <c r="L7" s="69"/>
      <c r="M7" s="69"/>
      <c r="N7" s="66">
        <f t="shared" si="2"/>
        <v>0</v>
      </c>
      <c r="O7" s="69"/>
      <c r="P7" s="69"/>
      <c r="Q7" s="69"/>
      <c r="R7" s="66">
        <f t="shared" si="3"/>
        <v>0</v>
      </c>
      <c r="S7" s="76"/>
    </row>
    <row r="8" spans="1:19" s="8" customFormat="1" ht="18">
      <c r="A8" s="16"/>
      <c r="B8" s="17" t="s">
        <v>9</v>
      </c>
      <c r="C8" s="70">
        <f>SUM(C7*0.2)</f>
        <v>0</v>
      </c>
      <c r="D8" s="70">
        <f>SUM(D7*0.2)</f>
        <v>0</v>
      </c>
      <c r="E8" s="70">
        <f>SUM(E7*0.2)</f>
        <v>0</v>
      </c>
      <c r="F8" s="66">
        <f t="shared" si="0"/>
        <v>0</v>
      </c>
      <c r="G8" s="70">
        <f>SUM(G7*0.2)</f>
        <v>0</v>
      </c>
      <c r="H8" s="70">
        <f>SUM(H7*0.2)</f>
        <v>0</v>
      </c>
      <c r="I8" s="70">
        <f>SUM(I7*0.2)</f>
        <v>0</v>
      </c>
      <c r="J8" s="66">
        <f t="shared" si="1"/>
        <v>0</v>
      </c>
      <c r="K8" s="70">
        <f>SUM(K7*0.2)</f>
        <v>0</v>
      </c>
      <c r="L8" s="70">
        <f>SUM(L7*0.2)</f>
        <v>0</v>
      </c>
      <c r="M8" s="70">
        <f>SUM(M7*0.2)</f>
        <v>0</v>
      </c>
      <c r="N8" s="66">
        <f t="shared" si="2"/>
        <v>0</v>
      </c>
      <c r="O8" s="70">
        <f>SUM(O7*0.2)</f>
        <v>0</v>
      </c>
      <c r="P8" s="70">
        <f>SUM(P7*0.2)</f>
        <v>0</v>
      </c>
      <c r="Q8" s="70">
        <f>SUM(Q7*0.2)</f>
        <v>0</v>
      </c>
      <c r="R8" s="66">
        <f t="shared" si="3"/>
        <v>0</v>
      </c>
      <c r="S8" s="76"/>
    </row>
    <row r="9" spans="1:19" s="8" customFormat="1" ht="18">
      <c r="A9" s="10" t="s">
        <v>10</v>
      </c>
      <c r="B9" s="18" t="s">
        <v>48</v>
      </c>
      <c r="C9" s="71"/>
      <c r="D9" s="71"/>
      <c r="E9" s="71"/>
      <c r="F9" s="66">
        <f t="shared" si="0"/>
        <v>0</v>
      </c>
      <c r="G9" s="71"/>
      <c r="H9" s="71"/>
      <c r="I9" s="71"/>
      <c r="J9" s="66">
        <f t="shared" si="1"/>
        <v>0</v>
      </c>
      <c r="K9" s="71"/>
      <c r="L9" s="71"/>
      <c r="M9" s="71"/>
      <c r="N9" s="66">
        <f t="shared" si="2"/>
        <v>0</v>
      </c>
      <c r="O9" s="71"/>
      <c r="P9" s="71"/>
      <c r="Q9" s="71"/>
      <c r="R9" s="66">
        <f t="shared" si="3"/>
        <v>0</v>
      </c>
      <c r="S9" s="76"/>
    </row>
    <row r="10" spans="1:19" s="8" customFormat="1" ht="18">
      <c r="A10" s="10"/>
      <c r="B10" s="17" t="s">
        <v>11</v>
      </c>
      <c r="C10" s="70">
        <f>SUM(C9*0.3)</f>
        <v>0</v>
      </c>
      <c r="D10" s="70">
        <f>SUM(D9*0.3)</f>
        <v>0</v>
      </c>
      <c r="E10" s="70">
        <f>SUM(E9*0.3)</f>
        <v>0</v>
      </c>
      <c r="F10" s="66">
        <f t="shared" si="0"/>
        <v>0</v>
      </c>
      <c r="G10" s="70">
        <f>SUM(G9*0.3)</f>
        <v>0</v>
      </c>
      <c r="H10" s="70">
        <f>SUM(H9*0.3)</f>
        <v>0</v>
      </c>
      <c r="I10" s="70">
        <f>SUM(I9*0.3)</f>
        <v>0</v>
      </c>
      <c r="J10" s="66">
        <f t="shared" si="1"/>
        <v>0</v>
      </c>
      <c r="K10" s="70">
        <f>SUM(K9*0.3)</f>
        <v>0</v>
      </c>
      <c r="L10" s="70">
        <f>SUM(L9*0.3)</f>
        <v>0</v>
      </c>
      <c r="M10" s="70">
        <f>SUM(M9*0.3)</f>
        <v>0</v>
      </c>
      <c r="N10" s="66">
        <f t="shared" si="2"/>
        <v>0</v>
      </c>
      <c r="O10" s="70">
        <f>SUM(O9*0.3)</f>
        <v>0</v>
      </c>
      <c r="P10" s="70">
        <f>SUM(P9*0.3)</f>
        <v>0</v>
      </c>
      <c r="Q10" s="70">
        <f>SUM(Q9*0.3)</f>
        <v>0</v>
      </c>
      <c r="R10" s="66">
        <f t="shared" si="3"/>
        <v>0</v>
      </c>
      <c r="S10" s="76"/>
    </row>
    <row r="11" spans="1:19" s="8" customFormat="1" ht="18">
      <c r="A11" s="81" t="s">
        <v>12</v>
      </c>
      <c r="B11" s="18" t="s">
        <v>49</v>
      </c>
      <c r="C11" s="71"/>
      <c r="D11" s="71"/>
      <c r="E11" s="71"/>
      <c r="F11" s="66">
        <f t="shared" si="0"/>
        <v>0</v>
      </c>
      <c r="G11" s="71"/>
      <c r="H11" s="71"/>
      <c r="I11" s="71"/>
      <c r="J11" s="66">
        <f t="shared" si="1"/>
        <v>0</v>
      </c>
      <c r="K11" s="71"/>
      <c r="L11" s="71"/>
      <c r="M11" s="71"/>
      <c r="N11" s="66">
        <f t="shared" si="2"/>
        <v>0</v>
      </c>
      <c r="O11" s="71"/>
      <c r="P11" s="71"/>
      <c r="Q11" s="71"/>
      <c r="R11" s="66">
        <f t="shared" si="3"/>
        <v>0</v>
      </c>
      <c r="S11" s="76"/>
    </row>
    <row r="12" spans="1:19" s="8" customFormat="1" ht="18">
      <c r="A12" s="82"/>
      <c r="B12" s="17" t="s">
        <v>13</v>
      </c>
      <c r="C12" s="70">
        <f>SUM(C11*0.5)</f>
        <v>0</v>
      </c>
      <c r="D12" s="70">
        <f>SUM(D11*0.5)</f>
        <v>0</v>
      </c>
      <c r="E12" s="70">
        <f>SUM(E11*0.5)</f>
        <v>0</v>
      </c>
      <c r="F12" s="66">
        <f t="shared" si="0"/>
        <v>0</v>
      </c>
      <c r="G12" s="70">
        <f>SUM(G11*0.5)</f>
        <v>0</v>
      </c>
      <c r="H12" s="70">
        <f>SUM(H11*0.5)</f>
        <v>0</v>
      </c>
      <c r="I12" s="70">
        <f>SUM(I11*0.5)</f>
        <v>0</v>
      </c>
      <c r="J12" s="66">
        <f t="shared" si="1"/>
        <v>0</v>
      </c>
      <c r="K12" s="70">
        <f>SUM(K11*0.5)</f>
        <v>0</v>
      </c>
      <c r="L12" s="70">
        <f>SUM(L11*0.5)</f>
        <v>0</v>
      </c>
      <c r="M12" s="70">
        <f>SUM(M11*0.5)</f>
        <v>0</v>
      </c>
      <c r="N12" s="66">
        <f t="shared" si="2"/>
        <v>0</v>
      </c>
      <c r="O12" s="70">
        <f>SUM(O11*0.5)</f>
        <v>0</v>
      </c>
      <c r="P12" s="70">
        <f>SUM(P11*0.5)</f>
        <v>0</v>
      </c>
      <c r="Q12" s="70">
        <f>SUM(Q11*0.5)</f>
        <v>0</v>
      </c>
      <c r="R12" s="66">
        <f t="shared" si="3"/>
        <v>0</v>
      </c>
      <c r="S12" s="76"/>
    </row>
    <row r="13" spans="1:19" s="8" customFormat="1" ht="18">
      <c r="A13" s="12"/>
      <c r="B13" s="19" t="s">
        <v>51</v>
      </c>
      <c r="C13" s="70">
        <f>SUM(C8+C10+C12)*0.6</f>
        <v>0</v>
      </c>
      <c r="D13" s="70">
        <f>SUM(D8+D10+D12)*0.6</f>
        <v>0</v>
      </c>
      <c r="E13" s="70">
        <f>SUM(E8+E10+E12)*0.6</f>
        <v>0</v>
      </c>
      <c r="F13" s="66">
        <f t="shared" si="0"/>
        <v>0</v>
      </c>
      <c r="G13" s="70">
        <f>SUM(G8+G10+G12)*0.6</f>
        <v>0</v>
      </c>
      <c r="H13" s="70">
        <f>SUM(H8+H10+H12)*0.6</f>
        <v>0</v>
      </c>
      <c r="I13" s="70">
        <f>SUM(I8+I10+I12)*0.6</f>
        <v>0</v>
      </c>
      <c r="J13" s="66">
        <f t="shared" si="1"/>
        <v>0</v>
      </c>
      <c r="K13" s="70">
        <f>SUM(K8+K10+K12)*0.6</f>
        <v>0</v>
      </c>
      <c r="L13" s="70">
        <f>SUM(L8+L10+L12)*0.6</f>
        <v>0</v>
      </c>
      <c r="M13" s="70">
        <f>SUM(M8+M10+M12)*0.6</f>
        <v>0</v>
      </c>
      <c r="N13" s="66">
        <f t="shared" si="2"/>
        <v>0</v>
      </c>
      <c r="O13" s="70">
        <f>SUM(O8+O10+O12)*0.6</f>
        <v>0</v>
      </c>
      <c r="P13" s="70">
        <f>SUM(P8+P10+P12)*0.6</f>
        <v>0</v>
      </c>
      <c r="Q13" s="70">
        <f>SUM(Q8+Q10+Q12)*0.6</f>
        <v>0</v>
      </c>
      <c r="R13" s="66">
        <f t="shared" si="3"/>
        <v>0</v>
      </c>
      <c r="S13" s="76"/>
    </row>
    <row r="14" spans="1:19" s="8" customFormat="1" ht="20.25">
      <c r="A14" s="87" t="s">
        <v>14</v>
      </c>
      <c r="B14" s="88"/>
      <c r="C14" s="72">
        <f aca="true" t="shared" si="4" ref="C14:R14">SUM(C6+C13)</f>
        <v>0</v>
      </c>
      <c r="D14" s="72">
        <f t="shared" si="4"/>
        <v>0</v>
      </c>
      <c r="E14" s="72">
        <f t="shared" si="4"/>
        <v>0</v>
      </c>
      <c r="F14" s="73">
        <f t="shared" si="4"/>
        <v>0</v>
      </c>
      <c r="G14" s="72">
        <f t="shared" si="4"/>
        <v>0</v>
      </c>
      <c r="H14" s="72">
        <f t="shared" si="4"/>
        <v>0</v>
      </c>
      <c r="I14" s="72">
        <f t="shared" si="4"/>
        <v>0</v>
      </c>
      <c r="J14" s="73">
        <f t="shared" si="4"/>
        <v>0</v>
      </c>
      <c r="K14" s="72">
        <f t="shared" si="4"/>
        <v>0</v>
      </c>
      <c r="L14" s="72">
        <f t="shared" si="4"/>
        <v>0</v>
      </c>
      <c r="M14" s="72">
        <f t="shared" si="4"/>
        <v>0</v>
      </c>
      <c r="N14" s="73">
        <f t="shared" si="4"/>
        <v>0</v>
      </c>
      <c r="O14" s="72">
        <f t="shared" si="4"/>
        <v>0</v>
      </c>
      <c r="P14" s="72">
        <f t="shared" si="4"/>
        <v>0</v>
      </c>
      <c r="Q14" s="72">
        <f t="shared" si="4"/>
        <v>0</v>
      </c>
      <c r="R14" s="73">
        <f t="shared" si="4"/>
        <v>0</v>
      </c>
      <c r="S14" s="76"/>
    </row>
    <row r="15" spans="1:19" s="23" customFormat="1" ht="23.25">
      <c r="A15" s="20"/>
      <c r="B15" s="21" t="s">
        <v>15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</row>
    <row r="16" spans="2:19" ht="12.75">
      <c r="B16" t="s">
        <v>16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8" ht="12.75">
      <c r="B17" s="24" t="s">
        <v>73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8" ht="12.75">
      <c r="B18" s="24" t="s">
        <v>78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ht="12.75">
      <c r="B19" t="s">
        <v>74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3:18" ht="12.7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3:18" ht="12.75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3:18" ht="12.7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3:18" ht="12.7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3:18" ht="12.7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3:18" ht="12.7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3:18" ht="12.7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3:18" ht="12.7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</sheetData>
  <sheetProtection/>
  <mergeCells count="1">
    <mergeCell ref="A14:B1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Eliáš</dc:creator>
  <cp:keywords/>
  <dc:description/>
  <cp:lastModifiedBy>Marky</cp:lastModifiedBy>
  <cp:lastPrinted>2013-03-09T08:48:35Z</cp:lastPrinted>
  <dcterms:created xsi:type="dcterms:W3CDTF">2005-01-03T21:09:46Z</dcterms:created>
  <dcterms:modified xsi:type="dcterms:W3CDTF">2013-03-09T09:15:07Z</dcterms:modified>
  <cp:category/>
  <cp:version/>
  <cp:contentType/>
  <cp:contentStatus/>
  <cp:revision>1</cp:revision>
</cp:coreProperties>
</file>