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ápis" sheetId="1" r:id="rId1"/>
    <sheet name="Kůň 1_4" sheetId="2" r:id="rId2"/>
    <sheet name="Kůň 5_8" sheetId="3" r:id="rId3"/>
    <sheet name="Kůň 9_12" sheetId="4" r:id="rId4"/>
    <sheet name="Kůň 13_16" sheetId="5" r:id="rId5"/>
    <sheet name="Kůň 17_20" sheetId="6" r:id="rId6"/>
    <sheet name="sam" sheetId="7" r:id="rId7"/>
  </sheets>
  <definedNames>
    <definedName name="_">'Kůň 17_20'!#REF!</definedName>
    <definedName name="__2">'Kůň 1_4'!$B$17</definedName>
    <definedName name="__3">'Kůň 5_8'!$B$1</definedName>
    <definedName name="__4">'Kůň 9_12'!#REF!</definedName>
    <definedName name="__5">'Kůň 13_16'!#REF!</definedName>
    <definedName name="_C2">'Kůň 17_20'!#REF!</definedName>
    <definedName name="_C2_2">'Kůň 1_4'!$B$17</definedName>
    <definedName name="_C2_3">'Kůň 5_8'!$B$1</definedName>
    <definedName name="_C2_4">'Kůň 9_12'!#REF!</definedName>
    <definedName name="_C2_5">'Kůň 13_16'!#REF!</definedName>
  </definedNames>
  <calcPr fullCalcOnLoad="1"/>
</workbook>
</file>

<file path=xl/sharedStrings.xml><?xml version="1.0" encoding="utf-8"?>
<sst xmlns="http://schemas.openxmlformats.org/spreadsheetml/2006/main" count="256" uniqueCount="115">
  <si>
    <t>SVAZ CHOVATELŮ ČESKÉHO TEPLOKREVNÍKA</t>
  </si>
  <si>
    <t>U Hřebčince 479,397 01 Písek,tel.: 382 224 144</t>
  </si>
  <si>
    <t>e-mail:schct@tiscali.cz,http://www.schct.cz</t>
  </si>
  <si>
    <t>PROTOKOL o konání Soutěže skoku ve volnosti</t>
  </si>
  <si>
    <t>Místo konání:</t>
  </si>
  <si>
    <t>Litomyšl</t>
  </si>
  <si>
    <t>Datum :</t>
  </si>
  <si>
    <t>Složení komise :</t>
  </si>
  <si>
    <t xml:space="preserve">předseda : </t>
  </si>
  <si>
    <t>Ing.Karel Regner</t>
  </si>
  <si>
    <t>Ing.Otakar Vondrouš</t>
  </si>
  <si>
    <t>Bohdaský Václav</t>
  </si>
  <si>
    <t>Kůň</t>
  </si>
  <si>
    <t>Výžeh</t>
  </si>
  <si>
    <t>Jméno klisny</t>
  </si>
  <si>
    <t>Otec</t>
  </si>
  <si>
    <t>Majitel</t>
  </si>
  <si>
    <t>Celkové hodnocení</t>
  </si>
  <si>
    <t>74/178</t>
  </si>
  <si>
    <t>Felicita</t>
  </si>
  <si>
    <t>2906 Federweisser</t>
  </si>
  <si>
    <t>ŠCHK-Kubišta s.r.o.</t>
  </si>
  <si>
    <t>44/229</t>
  </si>
  <si>
    <t>Ricca</t>
  </si>
  <si>
    <t>577 Rock'n Roll</t>
  </si>
  <si>
    <t>Kolba s.r.o.</t>
  </si>
  <si>
    <t>43/462</t>
  </si>
  <si>
    <t>Kassia</t>
  </si>
  <si>
    <t xml:space="preserve">1069 Beethowen </t>
  </si>
  <si>
    <t>Brixí Alena a Ivo</t>
  </si>
  <si>
    <t>43/273</t>
  </si>
  <si>
    <t>Frenciss</t>
  </si>
  <si>
    <t>Czernin Theobald</t>
  </si>
  <si>
    <t>50/191</t>
  </si>
  <si>
    <t>Ruby</t>
  </si>
  <si>
    <t>Adamec Jaroslav</t>
  </si>
  <si>
    <t>48/703</t>
  </si>
  <si>
    <t>Enji</t>
  </si>
  <si>
    <t>529 Lopez – 11</t>
  </si>
  <si>
    <t>Skřivan Rudolf</t>
  </si>
  <si>
    <t>74/179</t>
  </si>
  <si>
    <t>Mise</t>
  </si>
  <si>
    <t>1028 Manillon Rouge</t>
  </si>
  <si>
    <t>41/603</t>
  </si>
  <si>
    <t>Citadela</t>
  </si>
  <si>
    <t>855 Palisco</t>
  </si>
  <si>
    <t>Kupka Josef</t>
  </si>
  <si>
    <t>43/227</t>
  </si>
  <si>
    <t>Hladina</t>
  </si>
  <si>
    <t xml:space="preserve">923 Amarillo </t>
  </si>
  <si>
    <t>Vančura Petr</t>
  </si>
  <si>
    <t>49/19</t>
  </si>
  <si>
    <t>Roxy</t>
  </si>
  <si>
    <t>Cipra Jiří</t>
  </si>
  <si>
    <t>56/523</t>
  </si>
  <si>
    <t>Botanica</t>
  </si>
  <si>
    <t xml:space="preserve">2782 Ballast   </t>
  </si>
  <si>
    <t>Kabelková Pavla</t>
  </si>
  <si>
    <t>49/982</t>
  </si>
  <si>
    <t>Ready</t>
  </si>
  <si>
    <t>44/290</t>
  </si>
  <si>
    <t>Rocca</t>
  </si>
  <si>
    <t>Pavlíková Denisa</t>
  </si>
  <si>
    <t>48/697</t>
  </si>
  <si>
    <t>Elis</t>
  </si>
  <si>
    <t xml:space="preserve">472 Przedswit XVI - 64 </t>
  </si>
  <si>
    <t>34/605</t>
  </si>
  <si>
    <t>Enera</t>
  </si>
  <si>
    <t xml:space="preserve">434 Veneur du Luc   </t>
  </si>
  <si>
    <t>9/76</t>
  </si>
  <si>
    <t>Polly</t>
  </si>
  <si>
    <t>Jiříčková Jitka</t>
  </si>
  <si>
    <t>Elimine</t>
  </si>
  <si>
    <t xml:space="preserve"> </t>
  </si>
  <si>
    <t>Podpis členů komise:</t>
  </si>
  <si>
    <r>
      <t xml:space="preserve">    </t>
    </r>
    <r>
      <rPr>
        <b/>
        <sz val="20"/>
        <rFont val="Lucida Sans Unicode"/>
        <family val="2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</si>
  <si>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2"/>
      </rPr>
      <t xml:space="preserve"> </t>
    </r>
    <r>
      <rPr>
        <b/>
        <sz val="16"/>
        <rFont val="Arial CE"/>
        <family val="2"/>
      </rPr>
      <t xml:space="preserve">Kůň   </t>
    </r>
  </si>
  <si>
    <t>1</t>
  </si>
  <si>
    <t>2</t>
  </si>
  <si>
    <t>3</t>
  </si>
  <si>
    <t>4</t>
  </si>
  <si>
    <t xml:space="preserve">      Komisař  1-3</t>
  </si>
  <si>
    <t>a1</t>
  </si>
  <si>
    <t>Krok</t>
  </si>
  <si>
    <t>a2</t>
  </si>
  <si>
    <t>Klus (kmih a elasticita)</t>
  </si>
  <si>
    <t>výsledek      : 2 x 0,4</t>
  </si>
  <si>
    <t>b1</t>
  </si>
  <si>
    <t>Skok ve volnosti  110 cm</t>
  </si>
  <si>
    <t>koeficient              0,2</t>
  </si>
  <si>
    <t>b2</t>
  </si>
  <si>
    <t xml:space="preserve">                             120cm</t>
  </si>
  <si>
    <t>E</t>
  </si>
  <si>
    <t>koeficient              0,3</t>
  </si>
  <si>
    <t>b3</t>
  </si>
  <si>
    <t xml:space="preserve">                             130cm</t>
  </si>
  <si>
    <t>koeficient              0,5</t>
  </si>
  <si>
    <t>výsledek   : x 0,6</t>
  </si>
  <si>
    <t>Elim</t>
  </si>
  <si>
    <t>Umístění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</si>
  <si>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</si>
  <si>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</si>
  <si>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</si>
  <si>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</si>
  <si>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</si>
  <si>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</si>
  <si>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</si>
  <si>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</si>
  <si>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</si>
  <si>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</si>
  <si>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</si>
  <si>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</si>
  <si>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Ing. Regner</t>
  </si>
  <si>
    <t>Ing. Vondrouš</t>
  </si>
  <si>
    <t>Bohdaský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</si>
</sst>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"/>
    <numFmt numFmtId="166" formatCode="@"/>
    <numFmt numFmtId="167" formatCode="0.00"/>
    <numFmt numFmtId="168" formatCode="0.000"/>
    <numFmt numFmtId="169" formatCode="MMM\ DD"/>
    <numFmt numFmtId="170" formatCode="0.0"/>
    <numFmt numFmtId="171" formatCode="#,##0.00\ _K_č"/>
  </numFmts>
  <fonts count="2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u val="single"/>
      <sz val="10"/>
      <name val="Arial CE"/>
      <family val="2"/>
    </font>
    <font>
      <sz val="20"/>
      <name val="Lucida Sans Unicode"/>
      <family val="2"/>
    </font>
    <font>
      <b/>
      <sz val="20"/>
      <name val="Lucida Sans Unicode"/>
      <family val="2"/>
    </font>
    <font>
      <b/>
      <sz val="20"/>
      <name val="Arial CE"/>
      <family val="2"/>
    </font>
    <font>
      <sz val="16"/>
      <name val="Lucida Sans Unicode"/>
      <family val="2"/>
    </font>
    <font>
      <b/>
      <sz val="16"/>
      <name val="Lucida Sans Unicode"/>
      <family val="2"/>
    </font>
    <font>
      <sz val="20"/>
      <name val="Arial CE"/>
      <family val="2"/>
    </font>
    <font>
      <sz val="18"/>
      <name val="Arial CE"/>
      <family val="2"/>
    </font>
    <font>
      <sz val="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5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Font="1" applyAlignment="1">
      <alignment horizontal="left"/>
    </xf>
    <xf numFmtId="164" fontId="4" fillId="0" borderId="3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right"/>
    </xf>
    <xf numFmtId="164" fontId="4" fillId="0" borderId="3" xfId="0" applyFont="1" applyBorder="1" applyAlignment="1">
      <alignment/>
    </xf>
    <xf numFmtId="164" fontId="0" fillId="0" borderId="0" xfId="0" applyBorder="1" applyAlignment="1">
      <alignment/>
    </xf>
    <xf numFmtId="166" fontId="9" fillId="0" borderId="4" xfId="0" applyNumberFormat="1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top"/>
    </xf>
    <xf numFmtId="164" fontId="10" fillId="0" borderId="4" xfId="0" applyFont="1" applyBorder="1" applyAlignment="1">
      <alignment horizontal="center" vertical="top"/>
    </xf>
    <xf numFmtId="164" fontId="7" fillId="0" borderId="6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8" fillId="0" borderId="4" xfId="0" applyFont="1" applyBorder="1" applyAlignment="1">
      <alignment/>
    </xf>
    <xf numFmtId="167" fontId="7" fillId="0" borderId="7" xfId="0" applyNumberFormat="1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8" fontId="7" fillId="0" borderId="7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/>
    </xf>
    <xf numFmtId="164" fontId="11" fillId="0" borderId="0" xfId="0" applyFont="1" applyBorder="1" applyAlignment="1">
      <alignment horizontal="left"/>
    </xf>
    <xf numFmtId="164" fontId="12" fillId="0" borderId="4" xfId="0" applyFont="1" applyBorder="1" applyAlignment="1">
      <alignment/>
    </xf>
    <xf numFmtId="164" fontId="15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4" fontId="17" fillId="0" borderId="0" xfId="0" applyFont="1" applyAlignment="1">
      <alignment/>
    </xf>
    <xf numFmtId="164" fontId="5" fillId="0" borderId="4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10" xfId="0" applyFont="1" applyBorder="1" applyAlignment="1">
      <alignment/>
    </xf>
    <xf numFmtId="164" fontId="6" fillId="2" borderId="10" xfId="0" applyFont="1" applyFill="1" applyBorder="1" applyAlignment="1">
      <alignment/>
    </xf>
    <xf numFmtId="164" fontId="3" fillId="0" borderId="0" xfId="0" applyFont="1" applyAlignment="1">
      <alignment/>
    </xf>
    <xf numFmtId="164" fontId="6" fillId="3" borderId="5" xfId="0" applyFont="1" applyFill="1" applyBorder="1" applyAlignment="1">
      <alignment/>
    </xf>
    <xf numFmtId="164" fontId="6" fillId="0" borderId="11" xfId="0" applyFont="1" applyBorder="1" applyAlignment="1">
      <alignment/>
    </xf>
    <xf numFmtId="170" fontId="6" fillId="3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6" fillId="0" borderId="5" xfId="0" applyFont="1" applyBorder="1" applyAlignment="1">
      <alignment/>
    </xf>
    <xf numFmtId="164" fontId="6" fillId="0" borderId="12" xfId="0" applyFont="1" applyBorder="1" applyAlignment="1">
      <alignment/>
    </xf>
    <xf numFmtId="170" fontId="6" fillId="0" borderId="7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10" xfId="0" applyFont="1" applyBorder="1" applyAlignment="1">
      <alignment/>
    </xf>
    <xf numFmtId="164" fontId="6" fillId="4" borderId="10" xfId="0" applyFont="1" applyFill="1" applyBorder="1" applyAlignment="1">
      <alignment/>
    </xf>
    <xf numFmtId="167" fontId="6" fillId="4" borderId="7" xfId="0" applyNumberFormat="1" applyFont="1" applyFill="1" applyBorder="1" applyAlignment="1">
      <alignment/>
    </xf>
    <xf numFmtId="164" fontId="6" fillId="3" borderId="10" xfId="0" applyFont="1" applyFill="1" applyBorder="1" applyAlignment="1">
      <alignment/>
    </xf>
    <xf numFmtId="164" fontId="6" fillId="0" borderId="4" xfId="0" applyFont="1" applyBorder="1" applyAlignment="1">
      <alignment/>
    </xf>
    <xf numFmtId="170" fontId="6" fillId="3" borderId="4" xfId="0" applyNumberFormat="1" applyFont="1" applyFill="1" applyBorder="1" applyAlignment="1">
      <alignment/>
    </xf>
    <xf numFmtId="164" fontId="6" fillId="3" borderId="13" xfId="0" applyFont="1" applyFill="1" applyBorder="1" applyAlignment="1">
      <alignment/>
    </xf>
    <xf numFmtId="164" fontId="6" fillId="4" borderId="7" xfId="0" applyFont="1" applyFill="1" applyBorder="1" applyAlignment="1">
      <alignment/>
    </xf>
    <xf numFmtId="167" fontId="6" fillId="4" borderId="4" xfId="0" applyNumberFormat="1" applyFont="1" applyFill="1" applyBorder="1" applyAlignment="1">
      <alignment/>
    </xf>
    <xf numFmtId="164" fontId="6" fillId="0" borderId="7" xfId="0" applyFont="1" applyBorder="1" applyAlignment="1">
      <alignment/>
    </xf>
    <xf numFmtId="170" fontId="6" fillId="0" borderId="4" xfId="0" applyNumberFormat="1" applyFont="1" applyBorder="1" applyAlignment="1">
      <alignment/>
    </xf>
    <xf numFmtId="164" fontId="6" fillId="0" borderId="13" xfId="0" applyFont="1" applyBorder="1" applyAlignment="1">
      <alignment/>
    </xf>
    <xf numFmtId="164" fontId="6" fillId="4" borderId="4" xfId="0" applyFont="1" applyFill="1" applyBorder="1" applyAlignment="1">
      <alignment/>
    </xf>
    <xf numFmtId="164" fontId="6" fillId="5" borderId="10" xfId="0" applyFont="1" applyFill="1" applyBorder="1" applyAlignment="1">
      <alignment/>
    </xf>
    <xf numFmtId="164" fontId="2" fillId="6" borderId="4" xfId="0" applyFont="1" applyFill="1" applyBorder="1" applyAlignment="1">
      <alignment/>
    </xf>
    <xf numFmtId="167" fontId="6" fillId="7" borderId="4" xfId="0" applyNumberFormat="1" applyFont="1" applyFill="1" applyBorder="1" applyAlignment="1">
      <alignment/>
    </xf>
    <xf numFmtId="167" fontId="6" fillId="6" borderId="4" xfId="0" applyNumberFormat="1" applyFont="1" applyFill="1" applyBorder="1" applyAlignment="1">
      <alignment/>
    </xf>
    <xf numFmtId="164" fontId="18" fillId="3" borderId="4" xfId="0" applyFont="1" applyFill="1" applyBorder="1" applyAlignment="1">
      <alignment/>
    </xf>
    <xf numFmtId="164" fontId="4" fillId="0" borderId="4" xfId="0" applyFont="1" applyBorder="1" applyAlignment="1">
      <alignment/>
    </xf>
    <xf numFmtId="167" fontId="7" fillId="3" borderId="4" xfId="0" applyNumberFormat="1" applyFont="1" applyFill="1" applyBorder="1" applyAlignment="1">
      <alignment/>
    </xf>
    <xf numFmtId="164" fontId="18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6" fillId="2" borderId="10" xfId="0" applyNumberFormat="1" applyFont="1" applyFill="1" applyBorder="1" applyAlignment="1">
      <alignment/>
    </xf>
    <xf numFmtId="171" fontId="6" fillId="6" borderId="4" xfId="0" applyNumberFormat="1" applyFont="1" applyFill="1" applyBorder="1" applyAlignment="1">
      <alignment/>
    </xf>
    <xf numFmtId="168" fontId="6" fillId="2" borderId="10" xfId="0" applyNumberFormat="1" applyFont="1" applyFill="1" applyBorder="1" applyAlignment="1">
      <alignment/>
    </xf>
    <xf numFmtId="168" fontId="6" fillId="6" borderId="4" xfId="0" applyNumberFormat="1" applyFont="1" applyFill="1" applyBorder="1" applyAlignment="1">
      <alignment/>
    </xf>
    <xf numFmtId="170" fontId="6" fillId="2" borderId="10" xfId="0" applyNumberFormat="1" applyFont="1" applyFill="1" applyBorder="1" applyAlignment="1">
      <alignment/>
    </xf>
    <xf numFmtId="164" fontId="0" fillId="0" borderId="10" xfId="0" applyFont="1" applyBorder="1" applyAlignment="1">
      <alignment/>
    </xf>
    <xf numFmtId="170" fontId="19" fillId="3" borderId="10" xfId="0" applyNumberFormat="1" applyFont="1" applyFill="1" applyBorder="1" applyAlignment="1">
      <alignment/>
    </xf>
    <xf numFmtId="170" fontId="19" fillId="2" borderId="10" xfId="0" applyNumberFormat="1" applyFont="1" applyFill="1" applyBorder="1" applyAlignment="1">
      <alignment/>
    </xf>
    <xf numFmtId="170" fontId="19" fillId="0" borderId="7" xfId="0" applyNumberFormat="1" applyFont="1" applyBorder="1" applyAlignment="1">
      <alignment/>
    </xf>
    <xf numFmtId="167" fontId="19" fillId="4" borderId="7" xfId="0" applyNumberFormat="1" applyFont="1" applyFill="1" applyBorder="1" applyAlignment="1">
      <alignment/>
    </xf>
    <xf numFmtId="170" fontId="19" fillId="3" borderId="4" xfId="0" applyNumberFormat="1" applyFont="1" applyFill="1" applyBorder="1" applyAlignment="1">
      <alignment/>
    </xf>
    <xf numFmtId="167" fontId="19" fillId="4" borderId="4" xfId="0" applyNumberFormat="1" applyFont="1" applyFill="1" applyBorder="1" applyAlignment="1">
      <alignment/>
    </xf>
    <xf numFmtId="170" fontId="19" fillId="0" borderId="4" xfId="0" applyNumberFormat="1" applyFont="1" applyBorder="1" applyAlignment="1">
      <alignment/>
    </xf>
    <xf numFmtId="167" fontId="19" fillId="7" borderId="4" xfId="0" applyNumberFormat="1" applyFont="1" applyFill="1" applyBorder="1" applyAlignment="1">
      <alignment/>
    </xf>
    <xf numFmtId="167" fontId="19" fillId="6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 topLeftCell="A1">
      <selection activeCell="G31" sqref="G31"/>
    </sheetView>
  </sheetViews>
  <sheetFormatPr defaultColWidth="9.00390625" defaultRowHeight="12.75"/>
  <cols>
    <col min="2" max="2" width="6.25390625" style="0" customWidth="1"/>
    <col min="3" max="3" width="19.25390625" style="0" customWidth="1"/>
    <col min="4" max="4" width="16.375" style="0" customWidth="1"/>
    <col min="5" max="5" width="21.875" style="0" customWidth="1"/>
    <col min="6" max="6" width="18.25390625" style="0" customWidth="1"/>
    <col min="7" max="7" width="20.875" style="0" customWidth="1"/>
  </cols>
  <sheetData>
    <row r="1" spans="3:7" ht="19.5">
      <c r="C1" s="1" t="s">
        <v>0</v>
      </c>
      <c r="D1" s="1"/>
      <c r="E1" s="1"/>
      <c r="F1" s="1"/>
      <c r="G1" s="1"/>
    </row>
    <row r="2" spans="3:7" ht="17.25">
      <c r="C2" s="2" t="s">
        <v>1</v>
      </c>
      <c r="D2" s="2"/>
      <c r="E2" s="2"/>
      <c r="F2" s="2"/>
      <c r="G2" s="2"/>
    </row>
    <row r="3" spans="3:7" ht="12.75">
      <c r="C3" s="3" t="s">
        <v>2</v>
      </c>
      <c r="D3" s="3"/>
      <c r="E3" s="3"/>
      <c r="F3" s="3"/>
      <c r="G3" s="3"/>
    </row>
    <row r="4" spans="3:7" ht="12.75">
      <c r="C4" s="4"/>
      <c r="D4" s="5"/>
      <c r="E4" s="5"/>
      <c r="F4" s="5"/>
      <c r="G4" s="6"/>
    </row>
    <row r="5" spans="3:7" ht="19.5">
      <c r="C5" s="7" t="s">
        <v>3</v>
      </c>
      <c r="D5" s="7"/>
      <c r="E5" s="7"/>
      <c r="F5" s="7"/>
      <c r="G5" s="7"/>
    </row>
    <row r="6" ht="12.75">
      <c r="C6" s="8"/>
    </row>
    <row r="7" spans="3:4" ht="15">
      <c r="C7" s="9" t="s">
        <v>4</v>
      </c>
      <c r="D7" s="10" t="s">
        <v>5</v>
      </c>
    </row>
    <row r="8" ht="12.75">
      <c r="C8" s="8"/>
    </row>
    <row r="9" spans="3:4" ht="15">
      <c r="C9" s="9" t="s">
        <v>6</v>
      </c>
      <c r="D9" s="11">
        <v>40614</v>
      </c>
    </row>
    <row r="10" ht="12.75">
      <c r="C10" s="8"/>
    </row>
    <row r="11" spans="3:6" ht="12.75">
      <c r="C11" s="12" t="s">
        <v>7</v>
      </c>
      <c r="D11" s="12" t="s">
        <v>8</v>
      </c>
      <c r="E11" s="13" t="s">
        <v>9</v>
      </c>
      <c r="F11" s="14"/>
    </row>
    <row r="12" spans="3:6" ht="12.75">
      <c r="C12" s="8"/>
      <c r="D12" s="15"/>
      <c r="E12" s="16" t="s">
        <v>10</v>
      </c>
      <c r="F12" s="17"/>
    </row>
    <row r="13" spans="3:6" ht="12.75">
      <c r="C13" s="8"/>
      <c r="D13" s="15"/>
      <c r="E13" s="16" t="s">
        <v>11</v>
      </c>
      <c r="F13" s="17"/>
    </row>
    <row r="14" ht="12.75">
      <c r="C14" s="8"/>
    </row>
    <row r="15" spans="2:7" ht="15">
      <c r="B15" s="18" t="s">
        <v>12</v>
      </c>
      <c r="C15" s="19" t="s">
        <v>13</v>
      </c>
      <c r="D15" s="19" t="s">
        <v>14</v>
      </c>
      <c r="E15" s="20" t="s">
        <v>15</v>
      </c>
      <c r="F15" s="19" t="s">
        <v>16</v>
      </c>
      <c r="G15" s="21" t="s">
        <v>17</v>
      </c>
    </row>
    <row r="16" spans="2:7" ht="15">
      <c r="B16" s="22">
        <v>6</v>
      </c>
      <c r="C16" s="23" t="s">
        <v>18</v>
      </c>
      <c r="D16" s="24" t="s">
        <v>19</v>
      </c>
      <c r="E16" s="25" t="s">
        <v>20</v>
      </c>
      <c r="F16" s="26" t="s">
        <v>21</v>
      </c>
      <c r="G16" s="27">
        <v>8.21</v>
      </c>
    </row>
    <row r="17" spans="2:7" ht="15">
      <c r="B17" s="22">
        <v>14</v>
      </c>
      <c r="C17" s="28" t="s">
        <v>22</v>
      </c>
      <c r="D17" s="24" t="s">
        <v>23</v>
      </c>
      <c r="E17" s="29" t="s">
        <v>24</v>
      </c>
      <c r="F17" s="26" t="s">
        <v>25</v>
      </c>
      <c r="G17" s="30">
        <v>8.193</v>
      </c>
    </row>
    <row r="18" spans="2:7" ht="15">
      <c r="B18" s="22">
        <v>15</v>
      </c>
      <c r="C18" s="28" t="s">
        <v>26</v>
      </c>
      <c r="D18" s="24" t="s">
        <v>27</v>
      </c>
      <c r="E18" s="25" t="s">
        <v>28</v>
      </c>
      <c r="F18" s="26" t="s">
        <v>29</v>
      </c>
      <c r="G18" s="30">
        <v>8.19</v>
      </c>
    </row>
    <row r="19" spans="2:7" ht="15">
      <c r="B19" s="22">
        <v>12</v>
      </c>
      <c r="C19" s="28" t="s">
        <v>30</v>
      </c>
      <c r="D19" s="24" t="s">
        <v>31</v>
      </c>
      <c r="E19" s="29" t="s">
        <v>20</v>
      </c>
      <c r="F19" s="26" t="s">
        <v>32</v>
      </c>
      <c r="G19" s="27">
        <v>8.09</v>
      </c>
    </row>
    <row r="20" spans="2:7" ht="15">
      <c r="B20" s="22">
        <v>16</v>
      </c>
      <c r="C20" s="28" t="s">
        <v>33</v>
      </c>
      <c r="D20" s="24" t="s">
        <v>34</v>
      </c>
      <c r="E20" s="29" t="s">
        <v>24</v>
      </c>
      <c r="F20" s="26" t="s">
        <v>35</v>
      </c>
      <c r="G20" s="27">
        <v>8.07</v>
      </c>
    </row>
    <row r="21" spans="2:7" ht="15">
      <c r="B21" s="22">
        <v>5</v>
      </c>
      <c r="C21" s="28" t="s">
        <v>36</v>
      </c>
      <c r="D21" s="24" t="s">
        <v>37</v>
      </c>
      <c r="E21" s="29" t="s">
        <v>38</v>
      </c>
      <c r="F21" s="26" t="s">
        <v>39</v>
      </c>
      <c r="G21" s="27">
        <v>7.99</v>
      </c>
    </row>
    <row r="22" spans="2:7" ht="15">
      <c r="B22" s="22">
        <v>7</v>
      </c>
      <c r="C22" s="23" t="s">
        <v>40</v>
      </c>
      <c r="D22" s="24" t="s">
        <v>41</v>
      </c>
      <c r="E22" s="25" t="s">
        <v>42</v>
      </c>
      <c r="F22" s="26" t="s">
        <v>21</v>
      </c>
      <c r="G22" s="27">
        <v>7.930000000000001</v>
      </c>
    </row>
    <row r="23" spans="2:7" ht="15">
      <c r="B23" s="22">
        <v>2</v>
      </c>
      <c r="C23" s="28" t="s">
        <v>43</v>
      </c>
      <c r="D23" s="24" t="s">
        <v>44</v>
      </c>
      <c r="E23" s="25" t="s">
        <v>45</v>
      </c>
      <c r="F23" s="26" t="s">
        <v>46</v>
      </c>
      <c r="G23" s="27">
        <v>7.91</v>
      </c>
    </row>
    <row r="24" spans="2:7" ht="15">
      <c r="B24" s="22">
        <v>13</v>
      </c>
      <c r="C24" s="28" t="s">
        <v>47</v>
      </c>
      <c r="D24" s="24" t="s">
        <v>48</v>
      </c>
      <c r="E24" s="25" t="s">
        <v>49</v>
      </c>
      <c r="F24" s="26" t="s">
        <v>50</v>
      </c>
      <c r="G24" s="27">
        <v>7.83</v>
      </c>
    </row>
    <row r="25" spans="2:7" ht="15">
      <c r="B25" s="22">
        <v>11</v>
      </c>
      <c r="C25" s="31" t="s">
        <v>51</v>
      </c>
      <c r="D25" s="24" t="s">
        <v>52</v>
      </c>
      <c r="E25" s="29" t="s">
        <v>24</v>
      </c>
      <c r="F25" s="26" t="s">
        <v>53</v>
      </c>
      <c r="G25" s="27">
        <v>7.77</v>
      </c>
    </row>
    <row r="26" spans="2:7" ht="15">
      <c r="B26" s="22">
        <v>8</v>
      </c>
      <c r="C26" s="23" t="s">
        <v>54</v>
      </c>
      <c r="D26" s="24" t="s">
        <v>55</v>
      </c>
      <c r="E26" s="25" t="s">
        <v>56</v>
      </c>
      <c r="F26" s="26" t="s">
        <v>57</v>
      </c>
      <c r="G26" s="27">
        <v>7.63</v>
      </c>
    </row>
    <row r="27" spans="2:7" ht="15">
      <c r="B27" s="22">
        <v>10</v>
      </c>
      <c r="C27" s="28" t="s">
        <v>58</v>
      </c>
      <c r="D27" s="24" t="s">
        <v>59</v>
      </c>
      <c r="E27" s="29" t="s">
        <v>24</v>
      </c>
      <c r="F27" s="26" t="s">
        <v>53</v>
      </c>
      <c r="G27" s="27">
        <v>7.56</v>
      </c>
    </row>
    <row r="28" spans="2:7" ht="15">
      <c r="B28" s="22">
        <v>9</v>
      </c>
      <c r="C28" s="28" t="s">
        <v>60</v>
      </c>
      <c r="D28" s="24" t="s">
        <v>61</v>
      </c>
      <c r="E28" s="25" t="s">
        <v>24</v>
      </c>
      <c r="F28" s="26" t="s">
        <v>62</v>
      </c>
      <c r="G28" s="27">
        <v>7.55</v>
      </c>
    </row>
    <row r="29" spans="2:7" ht="15">
      <c r="B29" s="22">
        <v>4</v>
      </c>
      <c r="C29" s="28" t="s">
        <v>63</v>
      </c>
      <c r="D29" s="24" t="s">
        <v>64</v>
      </c>
      <c r="E29" s="25" t="s">
        <v>65</v>
      </c>
      <c r="F29" s="26" t="s">
        <v>39</v>
      </c>
      <c r="G29" s="27">
        <v>7.36</v>
      </c>
    </row>
    <row r="30" spans="2:7" ht="15">
      <c r="B30" s="22">
        <v>3</v>
      </c>
      <c r="C30" s="28" t="s">
        <v>66</v>
      </c>
      <c r="D30" s="32" t="s">
        <v>67</v>
      </c>
      <c r="E30" s="25" t="s">
        <v>68</v>
      </c>
      <c r="F30" s="26" t="s">
        <v>39</v>
      </c>
      <c r="G30" s="27">
        <v>6.96</v>
      </c>
    </row>
    <row r="31" spans="2:7" ht="15">
      <c r="B31" s="22">
        <v>1</v>
      </c>
      <c r="C31" s="23" t="s">
        <v>69</v>
      </c>
      <c r="D31" s="24" t="s">
        <v>70</v>
      </c>
      <c r="E31" s="25" t="s">
        <v>28</v>
      </c>
      <c r="F31" s="26" t="s">
        <v>71</v>
      </c>
      <c r="G31" s="27" t="s">
        <v>72</v>
      </c>
    </row>
    <row r="32" spans="2:7" ht="15">
      <c r="B32" s="28" t="s">
        <v>73</v>
      </c>
      <c r="C32" s="33"/>
      <c r="D32" s="33"/>
      <c r="E32" s="34"/>
      <c r="F32" s="35"/>
      <c r="G32" s="35"/>
    </row>
    <row r="33" spans="3:7" ht="12.75">
      <c r="C33" s="36" t="s">
        <v>74</v>
      </c>
      <c r="D33" s="17"/>
      <c r="E33" s="17"/>
      <c r="F33" s="17"/>
      <c r="G33" s="17"/>
    </row>
  </sheetData>
  <mergeCells count="4">
    <mergeCell ref="C1:G1"/>
    <mergeCell ref="C2:G2"/>
    <mergeCell ref="C3:G3"/>
    <mergeCell ref="C5:G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T15" sqref="T15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6.75390625" style="0" customWidth="1"/>
    <col min="7" max="9" width="5.375" style="0" customWidth="1"/>
    <col min="10" max="10" width="7.00390625" style="0" customWidth="1"/>
    <col min="11" max="18" width="5.375" style="0" customWidth="1"/>
  </cols>
  <sheetData>
    <row r="1" ht="30.75" customHeight="1"/>
    <row r="2" spans="1:18" s="42" customFormat="1" ht="36" customHeight="1">
      <c r="A2" s="37" t="s">
        <v>75</v>
      </c>
      <c r="B2" s="38" t="s">
        <v>76</v>
      </c>
      <c r="C2" s="39" t="s">
        <v>77</v>
      </c>
      <c r="D2" s="24" t="s">
        <v>70</v>
      </c>
      <c r="E2" s="40"/>
      <c r="F2" s="41"/>
      <c r="G2" s="40" t="s">
        <v>78</v>
      </c>
      <c r="H2" s="24" t="s">
        <v>44</v>
      </c>
      <c r="I2" s="40"/>
      <c r="J2" s="41"/>
      <c r="K2" s="40" t="s">
        <v>79</v>
      </c>
      <c r="L2" s="24" t="s">
        <v>67</v>
      </c>
      <c r="M2" s="40"/>
      <c r="N2" s="41"/>
      <c r="O2" s="40" t="s">
        <v>80</v>
      </c>
      <c r="P2" s="24" t="s">
        <v>64</v>
      </c>
      <c r="Q2" s="40"/>
      <c r="R2" s="41"/>
    </row>
    <row r="3" spans="1:18" s="47" customFormat="1" ht="37.5" customHeight="1">
      <c r="A3" s="43"/>
      <c r="B3" s="44" t="s">
        <v>81</v>
      </c>
      <c r="C3" s="45">
        <v>1</v>
      </c>
      <c r="D3" s="45">
        <v>2</v>
      </c>
      <c r="E3" s="45">
        <v>3</v>
      </c>
      <c r="F3" s="46"/>
      <c r="G3" s="45">
        <v>1</v>
      </c>
      <c r="H3" s="45">
        <v>2</v>
      </c>
      <c r="I3" s="45">
        <v>3</v>
      </c>
      <c r="J3" s="46"/>
      <c r="K3" s="45">
        <v>1</v>
      </c>
      <c r="L3" s="45">
        <v>2</v>
      </c>
      <c r="M3" s="45">
        <v>3</v>
      </c>
      <c r="N3" s="46"/>
      <c r="O3" s="45">
        <v>1</v>
      </c>
      <c r="P3" s="45">
        <v>2</v>
      </c>
      <c r="Q3" s="45">
        <v>3</v>
      </c>
      <c r="R3" s="46"/>
    </row>
    <row r="4" spans="1:18" s="47" customFormat="1" ht="17.25">
      <c r="A4" s="48" t="s">
        <v>82</v>
      </c>
      <c r="B4" s="49" t="s">
        <v>83</v>
      </c>
      <c r="C4" s="50">
        <v>7.5</v>
      </c>
      <c r="D4" s="50">
        <v>7</v>
      </c>
      <c r="E4" s="50">
        <v>7</v>
      </c>
      <c r="F4" s="51">
        <f aca="true" t="shared" si="0" ref="F4:F13">SUM(C4+D4+E4)/3</f>
        <v>7.166666666666667</v>
      </c>
      <c r="G4" s="50">
        <v>7.5</v>
      </c>
      <c r="H4" s="50">
        <v>8</v>
      </c>
      <c r="I4" s="50">
        <v>7.5</v>
      </c>
      <c r="J4" s="51">
        <f aca="true" t="shared" si="1" ref="J4:J13">SUM(G4+H4+I4)/3</f>
        <v>7.666666666666667</v>
      </c>
      <c r="K4" s="50">
        <v>7</v>
      </c>
      <c r="L4" s="50">
        <v>7.5</v>
      </c>
      <c r="M4" s="50">
        <v>7</v>
      </c>
      <c r="N4" s="51">
        <f aca="true" t="shared" si="2" ref="N4:N13">SUM(K4+L4+M4)/3</f>
        <v>7.166666666666667</v>
      </c>
      <c r="O4" s="50">
        <v>7</v>
      </c>
      <c r="P4" s="50">
        <v>7.5</v>
      </c>
      <c r="Q4" s="50">
        <v>7</v>
      </c>
      <c r="R4" s="51">
        <f aca="true" t="shared" si="3" ref="R4:R13">SUM(O4+P4+Q4)/3</f>
        <v>7.166666666666667</v>
      </c>
    </row>
    <row r="5" spans="1:18" s="47" customFormat="1" ht="17.25">
      <c r="A5" s="52" t="s">
        <v>84</v>
      </c>
      <c r="B5" s="53" t="s">
        <v>85</v>
      </c>
      <c r="C5" s="54">
        <v>6</v>
      </c>
      <c r="D5" s="54">
        <v>6</v>
      </c>
      <c r="E5" s="54">
        <v>6.5</v>
      </c>
      <c r="F5" s="51">
        <f t="shared" si="0"/>
        <v>6.166666666666667</v>
      </c>
      <c r="G5" s="55">
        <v>7</v>
      </c>
      <c r="H5" s="54">
        <v>7.5</v>
      </c>
      <c r="I5" s="54">
        <v>7.5</v>
      </c>
      <c r="J5" s="51">
        <f t="shared" si="1"/>
        <v>7.333333333333333</v>
      </c>
      <c r="K5" s="54">
        <v>7</v>
      </c>
      <c r="L5" s="54">
        <v>6.5</v>
      </c>
      <c r="M5" s="54">
        <v>6.5</v>
      </c>
      <c r="N5" s="51">
        <f t="shared" si="2"/>
        <v>6.666666666666667</v>
      </c>
      <c r="O5" s="54">
        <v>7.5</v>
      </c>
      <c r="P5" s="54">
        <v>7.5</v>
      </c>
      <c r="Q5" s="54">
        <v>7.5</v>
      </c>
      <c r="R5" s="51">
        <f t="shared" si="3"/>
        <v>7.5</v>
      </c>
    </row>
    <row r="6" spans="1:18" s="47" customFormat="1" ht="17.25">
      <c r="A6" s="56"/>
      <c r="B6" s="57" t="s">
        <v>86</v>
      </c>
      <c r="C6" s="58">
        <f>SUM((C4+C5)/2*0.4)</f>
        <v>2.7</v>
      </c>
      <c r="D6" s="58">
        <f>SUM((D4+D5)/2*0.4)</f>
        <v>2.6</v>
      </c>
      <c r="E6" s="58">
        <f>SUM((E4+E5)/2*0.4)</f>
        <v>2.7</v>
      </c>
      <c r="F6" s="51">
        <f t="shared" si="0"/>
        <v>2.6666666666666665</v>
      </c>
      <c r="G6" s="58">
        <f>SUM((G4+G5)/2*0.4)</f>
        <v>2.9000000000000004</v>
      </c>
      <c r="H6" s="58">
        <f>SUM((H4+H5)/2*0.4)</f>
        <v>3.1</v>
      </c>
      <c r="I6" s="58">
        <f>SUM((I4+I5)/2*0.4)</f>
        <v>3</v>
      </c>
      <c r="J6" s="51">
        <f t="shared" si="1"/>
        <v>3</v>
      </c>
      <c r="K6" s="58">
        <f>SUM((K4+K5)/2*0.4)</f>
        <v>2.8000000000000003</v>
      </c>
      <c r="L6" s="58">
        <f>SUM((L4+L5)/2*0.4)</f>
        <v>2.8000000000000003</v>
      </c>
      <c r="M6" s="58">
        <f>SUM((M4+M5)/2*0.4)</f>
        <v>2.7</v>
      </c>
      <c r="N6" s="51">
        <f t="shared" si="2"/>
        <v>2.766666666666667</v>
      </c>
      <c r="O6" s="58">
        <f>SUM((O4+O5)/2*0.4)</f>
        <v>2.9000000000000004</v>
      </c>
      <c r="P6" s="58">
        <f>SUM((P4+P5)/2*0.4)</f>
        <v>3</v>
      </c>
      <c r="Q6" s="58">
        <f>SUM((Q4+Q5)/2*0.4)</f>
        <v>2.9000000000000004</v>
      </c>
      <c r="R6" s="51">
        <f t="shared" si="3"/>
        <v>2.9333333333333336</v>
      </c>
    </row>
    <row r="7" spans="1:18" s="47" customFormat="1" ht="17.25">
      <c r="A7" s="59" t="s">
        <v>87</v>
      </c>
      <c r="B7" s="60" t="s">
        <v>88</v>
      </c>
      <c r="C7" s="61">
        <v>5</v>
      </c>
      <c r="D7" s="61">
        <v>4</v>
      </c>
      <c r="E7" s="61">
        <v>5</v>
      </c>
      <c r="F7" s="51">
        <f t="shared" si="0"/>
        <v>4.666666666666667</v>
      </c>
      <c r="G7" s="61">
        <v>8.5</v>
      </c>
      <c r="H7" s="61">
        <v>8</v>
      </c>
      <c r="I7" s="61">
        <v>8</v>
      </c>
      <c r="J7" s="51">
        <f t="shared" si="1"/>
        <v>8.166666666666666</v>
      </c>
      <c r="K7" s="61">
        <v>7.5</v>
      </c>
      <c r="L7" s="61">
        <v>7</v>
      </c>
      <c r="M7" s="61">
        <v>6.5</v>
      </c>
      <c r="N7" s="51">
        <f t="shared" si="2"/>
        <v>7</v>
      </c>
      <c r="O7" s="61">
        <v>7.5</v>
      </c>
      <c r="P7" s="61">
        <v>7</v>
      </c>
      <c r="Q7" s="61">
        <v>7.5</v>
      </c>
      <c r="R7" s="51">
        <f t="shared" si="3"/>
        <v>7.333333333333333</v>
      </c>
    </row>
    <row r="8" spans="1:18" s="47" customFormat="1" ht="17.25">
      <c r="A8" s="62"/>
      <c r="B8" s="63" t="s">
        <v>89</v>
      </c>
      <c r="C8" s="64">
        <f>SUM(C7*0.2)</f>
        <v>1</v>
      </c>
      <c r="D8" s="64">
        <f>SUM(D7*0.2)</f>
        <v>0.8</v>
      </c>
      <c r="E8" s="64">
        <f>SUM(E7*0.2)</f>
        <v>1</v>
      </c>
      <c r="F8" s="51">
        <f t="shared" si="0"/>
        <v>0.9333333333333332</v>
      </c>
      <c r="G8" s="64">
        <f>SUM(G7*0.2)</f>
        <v>1.7000000000000002</v>
      </c>
      <c r="H8" s="64">
        <f>SUM(H7*0.2)</f>
        <v>1.6</v>
      </c>
      <c r="I8" s="64">
        <f>SUM(I7*0.2)</f>
        <v>1.6</v>
      </c>
      <c r="J8" s="51">
        <f t="shared" si="1"/>
        <v>1.6333333333333335</v>
      </c>
      <c r="K8" s="64">
        <f>SUM(K7*0.2)</f>
        <v>1.5</v>
      </c>
      <c r="L8" s="64">
        <f>SUM(L7*0.2)</f>
        <v>1.4000000000000001</v>
      </c>
      <c r="M8" s="64">
        <f>SUM(M7*0.2)</f>
        <v>1.3</v>
      </c>
      <c r="N8" s="51">
        <f t="shared" si="2"/>
        <v>1.4000000000000001</v>
      </c>
      <c r="O8" s="64">
        <f>SUM(O7*0.2)</f>
        <v>1.5</v>
      </c>
      <c r="P8" s="64">
        <f>SUM(P7*0.2)</f>
        <v>1.4000000000000001</v>
      </c>
      <c r="Q8" s="64">
        <f>SUM(Q7*0.2)</f>
        <v>1.5</v>
      </c>
      <c r="R8" s="51">
        <f t="shared" si="3"/>
        <v>1.4666666666666668</v>
      </c>
    </row>
    <row r="9" spans="1:18" s="47" customFormat="1" ht="17.25">
      <c r="A9" s="52" t="s">
        <v>90</v>
      </c>
      <c r="B9" s="65" t="s">
        <v>91</v>
      </c>
      <c r="C9" s="66">
        <v>0</v>
      </c>
      <c r="D9" s="66">
        <v>0</v>
      </c>
      <c r="E9" s="66" t="s">
        <v>92</v>
      </c>
      <c r="F9" s="51">
        <f t="shared" si="0"/>
        <v>0</v>
      </c>
      <c r="G9" s="66">
        <v>8.5</v>
      </c>
      <c r="H9" s="66">
        <v>8.5</v>
      </c>
      <c r="I9" s="66">
        <v>8.5</v>
      </c>
      <c r="J9" s="51">
        <f t="shared" si="1"/>
        <v>8.5</v>
      </c>
      <c r="K9" s="66">
        <v>7</v>
      </c>
      <c r="L9" s="66">
        <v>6.5</v>
      </c>
      <c r="M9" s="66">
        <v>6.5</v>
      </c>
      <c r="N9" s="51">
        <f t="shared" si="2"/>
        <v>6.666666666666667</v>
      </c>
      <c r="O9" s="66">
        <v>7.5</v>
      </c>
      <c r="P9" s="66">
        <v>7.5</v>
      </c>
      <c r="Q9" s="66">
        <v>7.5</v>
      </c>
      <c r="R9" s="51">
        <f t="shared" si="3"/>
        <v>7.5</v>
      </c>
    </row>
    <row r="10" spans="1:18" s="47" customFormat="1" ht="17.25">
      <c r="A10" s="52"/>
      <c r="B10" s="63" t="s">
        <v>93</v>
      </c>
      <c r="C10" s="64">
        <f>SUM(C9*0.3)</f>
        <v>0</v>
      </c>
      <c r="D10" s="64">
        <f>SUM(D9*0.3)</f>
        <v>0</v>
      </c>
      <c r="E10" s="64">
        <f>SUM(E9*0.3)</f>
        <v>0</v>
      </c>
      <c r="F10" s="51">
        <f t="shared" si="0"/>
        <v>0</v>
      </c>
      <c r="G10" s="64">
        <f>SUM(G9*0.3)</f>
        <v>2.55</v>
      </c>
      <c r="H10" s="64">
        <f>SUM(H9*0.3)</f>
        <v>2.55</v>
      </c>
      <c r="I10" s="64">
        <f>SUM(I9*0.3)</f>
        <v>2.55</v>
      </c>
      <c r="J10" s="51">
        <f t="shared" si="1"/>
        <v>2.55</v>
      </c>
      <c r="K10" s="64">
        <f>SUM(K9*0.3)</f>
        <v>2.1</v>
      </c>
      <c r="L10" s="64">
        <f>SUM(L9*0.3)</f>
        <v>1.95</v>
      </c>
      <c r="M10" s="64">
        <f>SUM(M9*0.3)</f>
        <v>1.95</v>
      </c>
      <c r="N10" s="51">
        <f t="shared" si="2"/>
        <v>2</v>
      </c>
      <c r="O10" s="64">
        <f>SUM(O9*0.3)</f>
        <v>2.25</v>
      </c>
      <c r="P10" s="64">
        <f>SUM(P9*0.3)</f>
        <v>2.25</v>
      </c>
      <c r="Q10" s="64">
        <f>SUM(Q9*0.3)</f>
        <v>2.25</v>
      </c>
      <c r="R10" s="51">
        <f t="shared" si="3"/>
        <v>2.25</v>
      </c>
    </row>
    <row r="11" spans="1:18" s="47" customFormat="1" ht="17.25">
      <c r="A11" s="52" t="s">
        <v>94</v>
      </c>
      <c r="B11" s="65" t="s">
        <v>95</v>
      </c>
      <c r="C11" s="66">
        <v>0</v>
      </c>
      <c r="D11" s="66">
        <v>0</v>
      </c>
      <c r="E11" s="66">
        <v>0</v>
      </c>
      <c r="F11" s="51">
        <f t="shared" si="0"/>
        <v>0</v>
      </c>
      <c r="G11" s="66">
        <v>8</v>
      </c>
      <c r="H11" s="66">
        <v>8</v>
      </c>
      <c r="I11" s="66">
        <v>8</v>
      </c>
      <c r="J11" s="51">
        <f t="shared" si="1"/>
        <v>8</v>
      </c>
      <c r="K11" s="66">
        <v>7</v>
      </c>
      <c r="L11" s="66">
        <v>7.5</v>
      </c>
      <c r="M11" s="66">
        <v>7</v>
      </c>
      <c r="N11" s="51">
        <f t="shared" si="2"/>
        <v>7.166666666666667</v>
      </c>
      <c r="O11" s="66">
        <v>7.5</v>
      </c>
      <c r="P11" s="66">
        <v>7.5</v>
      </c>
      <c r="Q11" s="66">
        <v>7</v>
      </c>
      <c r="R11" s="51">
        <f t="shared" si="3"/>
        <v>7.333333333333333</v>
      </c>
    </row>
    <row r="12" spans="1:18" s="47" customFormat="1" ht="17.25">
      <c r="A12" s="67"/>
      <c r="B12" s="63" t="s">
        <v>96</v>
      </c>
      <c r="C12" s="64">
        <f>SUM(C11*0.5)</f>
        <v>0</v>
      </c>
      <c r="D12" s="64">
        <f>SUM(D11*0.5)</f>
        <v>0</v>
      </c>
      <c r="E12" s="64">
        <f>SUM(E11*0.5)</f>
        <v>0</v>
      </c>
      <c r="F12" s="51">
        <f t="shared" si="0"/>
        <v>0</v>
      </c>
      <c r="G12" s="64">
        <f>SUM(G11*0.5)</f>
        <v>4</v>
      </c>
      <c r="H12" s="64">
        <f>SUM(H11*0.5)</f>
        <v>4</v>
      </c>
      <c r="I12" s="64">
        <f>SUM(I11*0.5)</f>
        <v>4</v>
      </c>
      <c r="J12" s="51">
        <f t="shared" si="1"/>
        <v>4</v>
      </c>
      <c r="K12" s="64">
        <f>SUM(K11*0.5)</f>
        <v>3.5</v>
      </c>
      <c r="L12" s="64">
        <f>SUM(L11*0.5)</f>
        <v>3.75</v>
      </c>
      <c r="M12" s="64">
        <f>SUM(M11*0.5)</f>
        <v>3.5</v>
      </c>
      <c r="N12" s="51">
        <f t="shared" si="2"/>
        <v>3.5833333333333335</v>
      </c>
      <c r="O12" s="64">
        <f>SUM(O11*0.5)</f>
        <v>3.75</v>
      </c>
      <c r="P12" s="64">
        <f>SUM(P11*0.5)</f>
        <v>3.75</v>
      </c>
      <c r="Q12" s="64">
        <f>SUM(Q11*0.5)</f>
        <v>3.5</v>
      </c>
      <c r="R12" s="51">
        <f t="shared" si="3"/>
        <v>3.6666666666666665</v>
      </c>
    </row>
    <row r="13" spans="1:18" s="47" customFormat="1" ht="17.25">
      <c r="A13" s="56"/>
      <c r="B13" s="68" t="s">
        <v>97</v>
      </c>
      <c r="C13" s="64">
        <f>SUM(C8+C10+C12)*0.6</f>
        <v>0.6</v>
      </c>
      <c r="D13" s="64">
        <f>SUM(D8+D10+D12)*0.6</f>
        <v>0.48</v>
      </c>
      <c r="E13" s="64">
        <f>SUM(E8+E10+E12)*0.6</f>
        <v>0.6</v>
      </c>
      <c r="F13" s="51">
        <f t="shared" si="0"/>
        <v>0.56</v>
      </c>
      <c r="G13" s="64">
        <f>SUM(G8+G10+G12)*0.6</f>
        <v>4.95</v>
      </c>
      <c r="H13" s="64">
        <f>SUM(H8+H10+H12)*0.6</f>
        <v>4.89</v>
      </c>
      <c r="I13" s="64">
        <f>SUM(I8+I10+I12)*0.6</f>
        <v>4.89</v>
      </c>
      <c r="J13" s="51">
        <f t="shared" si="1"/>
        <v>4.91</v>
      </c>
      <c r="K13" s="64">
        <f>SUM(K8+K10+K12)*0.6</f>
        <v>4.26</v>
      </c>
      <c r="L13" s="64">
        <f>SUM(L8+L10+L12)*0.6</f>
        <v>4.26</v>
      </c>
      <c r="M13" s="64">
        <f>SUM(M8+M10+M12)*0.6</f>
        <v>4.05</v>
      </c>
      <c r="N13" s="51">
        <f t="shared" si="2"/>
        <v>4.19</v>
      </c>
      <c r="O13" s="64">
        <f>SUM(O8+O10+O12)*0.6</f>
        <v>4.5</v>
      </c>
      <c r="P13" s="64">
        <f>SUM(P8+P10+P12)*0.6</f>
        <v>4.44</v>
      </c>
      <c r="Q13" s="64">
        <f>SUM(Q8+Q10+Q12)*0.6</f>
        <v>4.35</v>
      </c>
      <c r="R13" s="51">
        <f t="shared" si="3"/>
        <v>4.430000000000001</v>
      </c>
    </row>
    <row r="14" spans="1:18" s="47" customFormat="1" ht="19.5">
      <c r="A14" s="69"/>
      <c r="B14" s="70" t="s">
        <v>17</v>
      </c>
      <c r="C14" s="71">
        <f aca="true" t="shared" si="4" ref="C14:R14">SUM(C6+C13)</f>
        <v>3.3000000000000003</v>
      </c>
      <c r="D14" s="71">
        <f t="shared" si="4"/>
        <v>3.08</v>
      </c>
      <c r="E14" s="71">
        <f t="shared" si="4"/>
        <v>3.3000000000000003</v>
      </c>
      <c r="F14" s="72" t="s">
        <v>98</v>
      </c>
      <c r="G14" s="71">
        <f t="shared" si="4"/>
        <v>7.8500000000000005</v>
      </c>
      <c r="H14" s="71">
        <f t="shared" si="4"/>
        <v>7.99</v>
      </c>
      <c r="I14" s="71">
        <f t="shared" si="4"/>
        <v>7.89</v>
      </c>
      <c r="J14" s="72">
        <f t="shared" si="4"/>
        <v>7.91</v>
      </c>
      <c r="K14" s="71">
        <f t="shared" si="4"/>
        <v>7.0600000000000005</v>
      </c>
      <c r="L14" s="71">
        <f t="shared" si="4"/>
        <v>7.0600000000000005</v>
      </c>
      <c r="M14" s="71">
        <f t="shared" si="4"/>
        <v>6.75</v>
      </c>
      <c r="N14" s="72">
        <f t="shared" si="4"/>
        <v>6.956666666666667</v>
      </c>
      <c r="O14" s="71">
        <f t="shared" si="4"/>
        <v>7.4</v>
      </c>
      <c r="P14" s="71">
        <f t="shared" si="4"/>
        <v>7.44</v>
      </c>
      <c r="Q14" s="71">
        <f t="shared" si="4"/>
        <v>7.25</v>
      </c>
      <c r="R14" s="72">
        <f t="shared" si="4"/>
        <v>7.363333333333334</v>
      </c>
    </row>
    <row r="15" spans="1:18" s="76" customFormat="1" ht="22.5">
      <c r="A15" s="73"/>
      <c r="B15" s="74" t="s">
        <v>99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12.75">
      <c r="B16" t="s">
        <v>73</v>
      </c>
    </row>
    <row r="18" spans="2:18" ht="12.75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2.75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3:18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3:18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3:18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3:18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3:18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3:18" ht="12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3:18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3:18" ht="12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R14" sqref="R14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3" width="5.375" style="0" customWidth="1"/>
    <col min="15" max="18" width="5.375" style="0" customWidth="1"/>
  </cols>
  <sheetData>
    <row r="1" ht="30.75" customHeight="1"/>
    <row r="2" spans="1:18" s="42" customFormat="1" ht="36" customHeight="1">
      <c r="A2" s="37" t="s">
        <v>75</v>
      </c>
      <c r="B2" s="38" t="s">
        <v>76</v>
      </c>
      <c r="C2" s="39" t="s">
        <v>100</v>
      </c>
      <c r="D2" s="24" t="s">
        <v>37</v>
      </c>
      <c r="E2" s="40"/>
      <c r="F2" s="41"/>
      <c r="G2" s="40" t="s">
        <v>101</v>
      </c>
      <c r="H2" s="24" t="s">
        <v>19</v>
      </c>
      <c r="I2" s="40"/>
      <c r="J2" s="41"/>
      <c r="K2" s="40" t="s">
        <v>102</v>
      </c>
      <c r="L2" s="24" t="s">
        <v>41</v>
      </c>
      <c r="M2" s="40"/>
      <c r="N2" s="41"/>
      <c r="O2" s="40" t="s">
        <v>103</v>
      </c>
      <c r="P2" s="24" t="s">
        <v>55</v>
      </c>
      <c r="Q2" s="40"/>
      <c r="R2" s="41"/>
    </row>
    <row r="3" spans="1:18" s="47" customFormat="1" ht="37.5" customHeight="1">
      <c r="A3" s="43"/>
      <c r="B3" s="44" t="s">
        <v>81</v>
      </c>
      <c r="C3" s="45">
        <v>1</v>
      </c>
      <c r="D3" s="45">
        <v>2</v>
      </c>
      <c r="E3" s="45">
        <v>3</v>
      </c>
      <c r="F3" s="46"/>
      <c r="G3" s="45">
        <v>1</v>
      </c>
      <c r="H3" s="45">
        <v>2</v>
      </c>
      <c r="I3" s="45">
        <v>3</v>
      </c>
      <c r="J3" s="46"/>
      <c r="K3" s="45">
        <v>1</v>
      </c>
      <c r="L3" s="45">
        <v>2</v>
      </c>
      <c r="M3" s="45">
        <v>3</v>
      </c>
      <c r="N3" s="46"/>
      <c r="O3" s="45">
        <v>1</v>
      </c>
      <c r="P3" s="45">
        <v>2</v>
      </c>
      <c r="Q3" s="45">
        <v>3</v>
      </c>
      <c r="R3" s="46"/>
    </row>
    <row r="4" spans="1:18" s="47" customFormat="1" ht="17.25">
      <c r="A4" s="48" t="s">
        <v>82</v>
      </c>
      <c r="B4" s="49" t="s">
        <v>83</v>
      </c>
      <c r="C4" s="50">
        <v>7.5</v>
      </c>
      <c r="D4" s="50">
        <v>6</v>
      </c>
      <c r="E4" s="50">
        <v>6.5</v>
      </c>
      <c r="F4" s="51">
        <f aca="true" t="shared" si="0" ref="F4:F13">SUM(C4+D4+E4)/3</f>
        <v>6.666666666666667</v>
      </c>
      <c r="G4" s="50">
        <v>7.5</v>
      </c>
      <c r="H4" s="50">
        <v>7.5</v>
      </c>
      <c r="I4" s="50">
        <v>8</v>
      </c>
      <c r="J4" s="51">
        <f aca="true" t="shared" si="1" ref="J4:J13">SUM(G4+H4+I4)/3</f>
        <v>7.666666666666667</v>
      </c>
      <c r="K4" s="50">
        <v>7.5</v>
      </c>
      <c r="L4" s="50">
        <v>7.5</v>
      </c>
      <c r="M4" s="50">
        <v>7.5</v>
      </c>
      <c r="N4" s="79">
        <f aca="true" t="shared" si="2" ref="N4:N13">SUM(K4+L4+M4)/3</f>
        <v>7.5</v>
      </c>
      <c r="O4" s="50">
        <v>7</v>
      </c>
      <c r="P4" s="50">
        <v>7.5</v>
      </c>
      <c r="Q4" s="50">
        <v>7</v>
      </c>
      <c r="R4" s="51">
        <f aca="true" t="shared" si="3" ref="R4:R13">SUM(O4+P4+Q4)/3</f>
        <v>7.166666666666667</v>
      </c>
    </row>
    <row r="5" spans="1:18" s="47" customFormat="1" ht="17.25">
      <c r="A5" s="52" t="s">
        <v>84</v>
      </c>
      <c r="B5" s="53" t="s">
        <v>85</v>
      </c>
      <c r="C5" s="54">
        <v>8</v>
      </c>
      <c r="D5" s="54">
        <v>8</v>
      </c>
      <c r="E5" s="54">
        <v>8</v>
      </c>
      <c r="F5" s="51">
        <f t="shared" si="0"/>
        <v>8</v>
      </c>
      <c r="G5" s="55">
        <v>8.5</v>
      </c>
      <c r="H5" s="54">
        <v>8</v>
      </c>
      <c r="I5" s="54">
        <v>8</v>
      </c>
      <c r="J5" s="51">
        <f t="shared" si="1"/>
        <v>8.166666666666666</v>
      </c>
      <c r="K5" s="54">
        <v>8</v>
      </c>
      <c r="L5" s="54">
        <v>8.5</v>
      </c>
      <c r="M5" s="54">
        <v>8</v>
      </c>
      <c r="N5" s="79">
        <f t="shared" si="2"/>
        <v>8.166666666666666</v>
      </c>
      <c r="O5" s="54">
        <v>7.5</v>
      </c>
      <c r="P5" s="54">
        <v>7.5</v>
      </c>
      <c r="Q5" s="54">
        <v>7</v>
      </c>
      <c r="R5" s="51">
        <f t="shared" si="3"/>
        <v>7.333333333333333</v>
      </c>
    </row>
    <row r="6" spans="1:18" s="47" customFormat="1" ht="17.25">
      <c r="A6" s="56"/>
      <c r="B6" s="57" t="s">
        <v>86</v>
      </c>
      <c r="C6" s="58">
        <f>SUM((C4+C5)/2*0.4)</f>
        <v>3.1</v>
      </c>
      <c r="D6" s="58">
        <f>SUM((D4+D5)/2*0.4)</f>
        <v>2.8000000000000003</v>
      </c>
      <c r="E6" s="58">
        <f>SUM((E4+E5)/2*0.4)</f>
        <v>2.9000000000000004</v>
      </c>
      <c r="F6" s="51">
        <f t="shared" si="0"/>
        <v>2.9333333333333336</v>
      </c>
      <c r="G6" s="58">
        <f>SUM((G4+G5)/2*0.4)</f>
        <v>3.2</v>
      </c>
      <c r="H6" s="58">
        <f>SUM((H4+H5)/2*0.4)</f>
        <v>3.1</v>
      </c>
      <c r="I6" s="58">
        <f>SUM((I4+I5)/2*0.4)</f>
        <v>3.2</v>
      </c>
      <c r="J6" s="51">
        <f t="shared" si="1"/>
        <v>3.1666666666666665</v>
      </c>
      <c r="K6" s="58">
        <f>SUM((K4+K5)/2*0.4)</f>
        <v>3.1</v>
      </c>
      <c r="L6" s="58">
        <f>SUM((L4+L5)/2*0.4)</f>
        <v>3.2</v>
      </c>
      <c r="M6" s="58">
        <f>SUM((M4+M5)/2*0.4)</f>
        <v>3.1</v>
      </c>
      <c r="N6" s="79">
        <f t="shared" si="2"/>
        <v>3.1333333333333333</v>
      </c>
      <c r="O6" s="58">
        <f>SUM((O4+O5)/2*0.4)</f>
        <v>2.9000000000000004</v>
      </c>
      <c r="P6" s="58">
        <f>SUM((P4+P5)/2*0.4)</f>
        <v>3</v>
      </c>
      <c r="Q6" s="58">
        <f>SUM((Q4+Q5)/2*0.4)</f>
        <v>2.8000000000000003</v>
      </c>
      <c r="R6" s="51">
        <f t="shared" si="3"/>
        <v>2.9000000000000004</v>
      </c>
    </row>
    <row r="7" spans="1:18" s="47" customFormat="1" ht="17.25">
      <c r="A7" s="59" t="s">
        <v>87</v>
      </c>
      <c r="B7" s="60" t="s">
        <v>88</v>
      </c>
      <c r="C7" s="61">
        <v>8</v>
      </c>
      <c r="D7" s="61">
        <v>8</v>
      </c>
      <c r="E7" s="61">
        <v>8</v>
      </c>
      <c r="F7" s="51">
        <f t="shared" si="0"/>
        <v>8</v>
      </c>
      <c r="G7" s="61">
        <v>8</v>
      </c>
      <c r="H7" s="61">
        <v>8.5</v>
      </c>
      <c r="I7" s="61">
        <v>8</v>
      </c>
      <c r="J7" s="51">
        <f t="shared" si="1"/>
        <v>8.166666666666666</v>
      </c>
      <c r="K7" s="61">
        <v>8.5</v>
      </c>
      <c r="L7" s="61">
        <v>8</v>
      </c>
      <c r="M7" s="61">
        <v>7.5</v>
      </c>
      <c r="N7" s="79">
        <f t="shared" si="2"/>
        <v>8</v>
      </c>
      <c r="O7" s="61">
        <v>8.5</v>
      </c>
      <c r="P7" s="61">
        <v>7</v>
      </c>
      <c r="Q7" s="61">
        <v>7.5</v>
      </c>
      <c r="R7" s="51">
        <f t="shared" si="3"/>
        <v>7.666666666666667</v>
      </c>
    </row>
    <row r="8" spans="1:18" s="47" customFormat="1" ht="17.25">
      <c r="A8" s="62"/>
      <c r="B8" s="63" t="s">
        <v>89</v>
      </c>
      <c r="C8" s="64">
        <f>SUM(C7*0.2)</f>
        <v>1.6</v>
      </c>
      <c r="D8" s="64">
        <f>SUM(D7*0.2)</f>
        <v>1.6</v>
      </c>
      <c r="E8" s="64">
        <f>SUM(E7*0.2)</f>
        <v>1.6</v>
      </c>
      <c r="F8" s="51">
        <f t="shared" si="0"/>
        <v>1.6000000000000003</v>
      </c>
      <c r="G8" s="64">
        <f>SUM(G7*0.2)</f>
        <v>1.6</v>
      </c>
      <c r="H8" s="64">
        <f>SUM(H7*0.2)</f>
        <v>1.7000000000000002</v>
      </c>
      <c r="I8" s="64">
        <f>SUM(I7*0.2)</f>
        <v>1.6</v>
      </c>
      <c r="J8" s="51">
        <f t="shared" si="1"/>
        <v>1.6333333333333335</v>
      </c>
      <c r="K8" s="64">
        <f>SUM(K7*0.2)</f>
        <v>1.7000000000000002</v>
      </c>
      <c r="L8" s="64">
        <f>SUM(L7*0.2)</f>
        <v>1.6</v>
      </c>
      <c r="M8" s="64">
        <f>SUM(M7*0.2)</f>
        <v>1.5</v>
      </c>
      <c r="N8" s="79">
        <f t="shared" si="2"/>
        <v>1.6000000000000003</v>
      </c>
      <c r="O8" s="64">
        <f>SUM(O7*0.2)</f>
        <v>1.7000000000000002</v>
      </c>
      <c r="P8" s="64">
        <f>SUM(P7*0.2)</f>
        <v>1.4000000000000001</v>
      </c>
      <c r="Q8" s="64">
        <f>SUM(Q7*0.2)</f>
        <v>1.5</v>
      </c>
      <c r="R8" s="51">
        <f t="shared" si="3"/>
        <v>1.5333333333333334</v>
      </c>
    </row>
    <row r="9" spans="1:18" s="47" customFormat="1" ht="17.25">
      <c r="A9" s="52" t="s">
        <v>90</v>
      </c>
      <c r="B9" s="65" t="s">
        <v>91</v>
      </c>
      <c r="C9" s="66">
        <v>8</v>
      </c>
      <c r="D9" s="66">
        <v>8.5</v>
      </c>
      <c r="E9" s="66">
        <v>8.5</v>
      </c>
      <c r="F9" s="51">
        <f t="shared" si="0"/>
        <v>8.333333333333334</v>
      </c>
      <c r="G9" s="66">
        <v>8.5</v>
      </c>
      <c r="H9" s="66">
        <v>9</v>
      </c>
      <c r="I9" s="66">
        <v>8.5</v>
      </c>
      <c r="J9" s="51">
        <f t="shared" si="1"/>
        <v>8.666666666666666</v>
      </c>
      <c r="K9" s="66">
        <v>8</v>
      </c>
      <c r="L9" s="66">
        <v>8</v>
      </c>
      <c r="M9" s="66">
        <v>8</v>
      </c>
      <c r="N9" s="79">
        <f t="shared" si="2"/>
        <v>8</v>
      </c>
      <c r="O9" s="66">
        <v>8</v>
      </c>
      <c r="P9" s="66">
        <v>7.5</v>
      </c>
      <c r="Q9" s="66">
        <v>8</v>
      </c>
      <c r="R9" s="51">
        <f t="shared" si="3"/>
        <v>7.833333333333333</v>
      </c>
    </row>
    <row r="10" spans="1:18" s="47" customFormat="1" ht="17.25">
      <c r="A10" s="52"/>
      <c r="B10" s="63" t="s">
        <v>93</v>
      </c>
      <c r="C10" s="64">
        <f>SUM(C9*0.3)</f>
        <v>2.4</v>
      </c>
      <c r="D10" s="64">
        <f>SUM(D9*0.3)</f>
        <v>2.55</v>
      </c>
      <c r="E10" s="64">
        <f>SUM(E9*0.3)</f>
        <v>2.55</v>
      </c>
      <c r="F10" s="51">
        <f t="shared" si="0"/>
        <v>2.4999999999999996</v>
      </c>
      <c r="G10" s="64">
        <f>SUM(G9*0.3)</f>
        <v>2.55</v>
      </c>
      <c r="H10" s="64">
        <f>SUM(H9*0.3)</f>
        <v>2.6999999999999997</v>
      </c>
      <c r="I10" s="64">
        <f>SUM(I9*0.3)</f>
        <v>2.55</v>
      </c>
      <c r="J10" s="51">
        <f t="shared" si="1"/>
        <v>2.6</v>
      </c>
      <c r="K10" s="64">
        <f>SUM(K9*0.3)</f>
        <v>2.4</v>
      </c>
      <c r="L10" s="64">
        <f>SUM(L9*0.3)</f>
        <v>2.4</v>
      </c>
      <c r="M10" s="64">
        <f>SUM(M9*0.3)</f>
        <v>2.4</v>
      </c>
      <c r="N10" s="79">
        <f t="shared" si="2"/>
        <v>2.4</v>
      </c>
      <c r="O10" s="64">
        <f>SUM(O9*0.3)</f>
        <v>2.4</v>
      </c>
      <c r="P10" s="64">
        <f>SUM(P9*0.3)</f>
        <v>2.25</v>
      </c>
      <c r="Q10" s="64">
        <f>SUM(Q9*0.3)</f>
        <v>2.4</v>
      </c>
      <c r="R10" s="51">
        <f t="shared" si="3"/>
        <v>2.35</v>
      </c>
    </row>
    <row r="11" spans="1:18" s="47" customFormat="1" ht="17.25">
      <c r="A11" s="52" t="s">
        <v>94</v>
      </c>
      <c r="B11" s="65" t="s">
        <v>95</v>
      </c>
      <c r="C11" s="66">
        <v>9</v>
      </c>
      <c r="D11" s="66">
        <v>8.5</v>
      </c>
      <c r="E11" s="66">
        <v>8.5</v>
      </c>
      <c r="F11" s="51">
        <f t="shared" si="0"/>
        <v>8.666666666666666</v>
      </c>
      <c r="G11" s="66">
        <v>8.5</v>
      </c>
      <c r="H11" s="66">
        <v>7.5</v>
      </c>
      <c r="I11" s="66">
        <v>9</v>
      </c>
      <c r="J11" s="51">
        <f t="shared" si="1"/>
        <v>8.333333333333334</v>
      </c>
      <c r="K11" s="66">
        <v>8</v>
      </c>
      <c r="L11" s="66">
        <v>8</v>
      </c>
      <c r="M11" s="66">
        <v>8</v>
      </c>
      <c r="N11" s="79">
        <f t="shared" si="2"/>
        <v>8</v>
      </c>
      <c r="O11" s="66">
        <v>8</v>
      </c>
      <c r="P11" s="66">
        <v>8</v>
      </c>
      <c r="Q11" s="66">
        <v>8</v>
      </c>
      <c r="R11" s="51">
        <f t="shared" si="3"/>
        <v>8</v>
      </c>
    </row>
    <row r="12" spans="1:18" s="47" customFormat="1" ht="17.25">
      <c r="A12" s="67"/>
      <c r="B12" s="63" t="s">
        <v>96</v>
      </c>
      <c r="C12" s="64">
        <f>SUM(C11*0.5)</f>
        <v>4.5</v>
      </c>
      <c r="D12" s="64">
        <f>SUM(D11*0.5)</f>
        <v>4.25</v>
      </c>
      <c r="E12" s="64">
        <f>SUM(E11*0.5)</f>
        <v>4.25</v>
      </c>
      <c r="F12" s="51">
        <f t="shared" si="0"/>
        <v>4.333333333333333</v>
      </c>
      <c r="G12" s="64">
        <f>SUM(G11*0.5)</f>
        <v>4.25</v>
      </c>
      <c r="H12" s="64">
        <f>SUM(H11*0.5)</f>
        <v>3.75</v>
      </c>
      <c r="I12" s="64">
        <f>SUM(I11*0.5)</f>
        <v>4.5</v>
      </c>
      <c r="J12" s="51">
        <f t="shared" si="1"/>
        <v>4.166666666666667</v>
      </c>
      <c r="K12" s="64">
        <f>SUM(K11*0.5)</f>
        <v>4</v>
      </c>
      <c r="L12" s="64">
        <f>SUM(L11*0.5)</f>
        <v>4</v>
      </c>
      <c r="M12" s="64">
        <f>SUM(M11*0.5)</f>
        <v>4</v>
      </c>
      <c r="N12" s="79">
        <f t="shared" si="2"/>
        <v>4</v>
      </c>
      <c r="O12" s="64">
        <f>SUM(O11*0.5)</f>
        <v>4</v>
      </c>
      <c r="P12" s="64">
        <f>SUM(P11*0.5)</f>
        <v>4</v>
      </c>
      <c r="Q12" s="64">
        <f>SUM(Q11*0.5)</f>
        <v>4</v>
      </c>
      <c r="R12" s="51">
        <f t="shared" si="3"/>
        <v>4</v>
      </c>
    </row>
    <row r="13" spans="1:18" s="47" customFormat="1" ht="17.25">
      <c r="A13" s="56"/>
      <c r="B13" s="68" t="s">
        <v>97</v>
      </c>
      <c r="C13" s="64">
        <f>SUM(C8+C10+C12)*0.6</f>
        <v>5.1</v>
      </c>
      <c r="D13" s="64">
        <f>SUM(D8+D10+D12)*0.6</f>
        <v>5.04</v>
      </c>
      <c r="E13" s="64">
        <f>SUM(E8+E10+E12)*0.6</f>
        <v>5.04</v>
      </c>
      <c r="F13" s="51">
        <f t="shared" si="0"/>
        <v>5.06</v>
      </c>
      <c r="G13" s="64">
        <f>SUM(G8+G10+G12)*0.6</f>
        <v>5.04</v>
      </c>
      <c r="H13" s="64">
        <f>SUM(H8+H10+H12)*0.6</f>
        <v>4.89</v>
      </c>
      <c r="I13" s="64">
        <f>SUM(I8+I10+I12)*0.6</f>
        <v>5.19</v>
      </c>
      <c r="J13" s="51">
        <f t="shared" si="1"/>
        <v>5.04</v>
      </c>
      <c r="K13" s="64">
        <f>SUM(K8+K10+K12)*0.6</f>
        <v>4.859999999999999</v>
      </c>
      <c r="L13" s="64">
        <f>SUM(L8+L10+L12)*0.6</f>
        <v>4.8</v>
      </c>
      <c r="M13" s="64">
        <f>SUM(M8+M10+M12)*0.6</f>
        <v>4.74</v>
      </c>
      <c r="N13" s="79">
        <f t="shared" si="2"/>
        <v>4.8</v>
      </c>
      <c r="O13" s="64">
        <f>SUM(O8+O10+O12)*0.6</f>
        <v>4.859999999999999</v>
      </c>
      <c r="P13" s="64">
        <f>SUM(P8+P10+P12)*0.6</f>
        <v>4.59</v>
      </c>
      <c r="Q13" s="64">
        <f>SUM(Q8+Q10+Q12)*0.6</f>
        <v>4.74</v>
      </c>
      <c r="R13" s="51">
        <f t="shared" si="3"/>
        <v>4.7299999999999995</v>
      </c>
    </row>
    <row r="14" spans="1:18" s="47" customFormat="1" ht="19.5">
      <c r="A14" s="69"/>
      <c r="B14" s="70" t="s">
        <v>17</v>
      </c>
      <c r="C14" s="71">
        <f aca="true" t="shared" si="4" ref="C14:R14">SUM(C6+C13)</f>
        <v>8.2</v>
      </c>
      <c r="D14" s="71">
        <f t="shared" si="4"/>
        <v>7.84</v>
      </c>
      <c r="E14" s="71">
        <f t="shared" si="4"/>
        <v>7.94</v>
      </c>
      <c r="F14" s="72">
        <f t="shared" si="4"/>
        <v>7.993333333333333</v>
      </c>
      <c r="G14" s="71">
        <f t="shared" si="4"/>
        <v>8.24</v>
      </c>
      <c r="H14" s="71">
        <f t="shared" si="4"/>
        <v>7.99</v>
      </c>
      <c r="I14" s="71">
        <f t="shared" si="4"/>
        <v>8.39</v>
      </c>
      <c r="J14" s="72">
        <f t="shared" si="4"/>
        <v>8.206666666666667</v>
      </c>
      <c r="K14" s="71">
        <f t="shared" si="4"/>
        <v>7.959999999999999</v>
      </c>
      <c r="L14" s="71">
        <f t="shared" si="4"/>
        <v>8</v>
      </c>
      <c r="M14" s="71">
        <f t="shared" si="4"/>
        <v>7.84</v>
      </c>
      <c r="N14" s="80">
        <f t="shared" si="4"/>
        <v>7.933333333333334</v>
      </c>
      <c r="O14" s="71">
        <f t="shared" si="4"/>
        <v>7.76</v>
      </c>
      <c r="P14" s="71">
        <f t="shared" si="4"/>
        <v>7.59</v>
      </c>
      <c r="Q14" s="71">
        <f t="shared" si="4"/>
        <v>7.540000000000001</v>
      </c>
      <c r="R14" s="72">
        <f t="shared" si="4"/>
        <v>7.63</v>
      </c>
    </row>
    <row r="15" spans="1:18" s="76" customFormat="1" ht="22.5">
      <c r="A15" s="73"/>
      <c r="B15" s="74" t="s">
        <v>99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12.75">
      <c r="B16" t="s">
        <v>73</v>
      </c>
    </row>
    <row r="18" spans="2:18" ht="12.75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2.75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3:18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3:18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3:18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3:18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3:18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3:18" ht="12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3:18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3:18" ht="12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N14" sqref="N14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7" width="5.375" style="0" customWidth="1"/>
  </cols>
  <sheetData>
    <row r="1" ht="30.75" customHeight="1"/>
    <row r="2" spans="1:18" s="42" customFormat="1" ht="36" customHeight="1">
      <c r="A2" s="37" t="s">
        <v>75</v>
      </c>
      <c r="B2" s="38" t="s">
        <v>76</v>
      </c>
      <c r="C2" s="39" t="s">
        <v>104</v>
      </c>
      <c r="D2" s="24" t="s">
        <v>61</v>
      </c>
      <c r="E2" s="40"/>
      <c r="F2" s="41"/>
      <c r="G2" s="40" t="s">
        <v>105</v>
      </c>
      <c r="H2" s="24" t="s">
        <v>59</v>
      </c>
      <c r="I2" s="40"/>
      <c r="J2" s="41"/>
      <c r="K2" s="40" t="s">
        <v>106</v>
      </c>
      <c r="L2" s="24" t="s">
        <v>52</v>
      </c>
      <c r="M2" s="40"/>
      <c r="N2" s="41"/>
      <c r="O2" s="40" t="s">
        <v>107</v>
      </c>
      <c r="P2" s="24" t="s">
        <v>31</v>
      </c>
      <c r="Q2" s="40"/>
      <c r="R2" s="41"/>
    </row>
    <row r="3" spans="1:18" s="47" customFormat="1" ht="37.5" customHeight="1">
      <c r="A3" s="43"/>
      <c r="B3" s="44" t="s">
        <v>81</v>
      </c>
      <c r="C3" s="45">
        <v>1</v>
      </c>
      <c r="D3" s="45">
        <v>2</v>
      </c>
      <c r="E3" s="45">
        <v>3</v>
      </c>
      <c r="F3" s="46"/>
      <c r="G3" s="45">
        <v>1</v>
      </c>
      <c r="H3" s="45">
        <v>2</v>
      </c>
      <c r="I3" s="45">
        <v>3</v>
      </c>
      <c r="J3" s="46"/>
      <c r="K3" s="45">
        <v>1</v>
      </c>
      <c r="L3" s="45">
        <v>2</v>
      </c>
      <c r="M3" s="45">
        <v>3</v>
      </c>
      <c r="N3" s="46"/>
      <c r="O3" s="45">
        <v>1</v>
      </c>
      <c r="P3" s="45">
        <v>2</v>
      </c>
      <c r="Q3" s="45">
        <v>3</v>
      </c>
      <c r="R3" s="46"/>
    </row>
    <row r="4" spans="1:18" s="47" customFormat="1" ht="17.25">
      <c r="A4" s="48" t="s">
        <v>82</v>
      </c>
      <c r="B4" s="49" t="s">
        <v>83</v>
      </c>
      <c r="C4" s="50">
        <v>8</v>
      </c>
      <c r="D4" s="50">
        <v>8</v>
      </c>
      <c r="E4" s="50">
        <v>8</v>
      </c>
      <c r="F4" s="51">
        <f aca="true" t="shared" si="0" ref="F4:F13">SUM(C4+D4+E4)/3</f>
        <v>8</v>
      </c>
      <c r="G4" s="50">
        <v>7.5</v>
      </c>
      <c r="H4" s="50">
        <v>7.5</v>
      </c>
      <c r="I4" s="50">
        <v>7.5</v>
      </c>
      <c r="J4" s="51">
        <f aca="true" t="shared" si="1" ref="J4:J13">SUM(G4+H4+I4)/3</f>
        <v>7.5</v>
      </c>
      <c r="K4" s="50">
        <v>7.5</v>
      </c>
      <c r="L4" s="50">
        <v>7.5</v>
      </c>
      <c r="M4" s="50">
        <v>7.5</v>
      </c>
      <c r="N4" s="51">
        <f aca="true" t="shared" si="2" ref="N4:N13">SUM(K4+L4+M4)/3</f>
        <v>7.5</v>
      </c>
      <c r="O4" s="50">
        <v>7.5</v>
      </c>
      <c r="P4" s="50">
        <v>8</v>
      </c>
      <c r="Q4" s="50">
        <v>8</v>
      </c>
      <c r="R4" s="79">
        <f aca="true" t="shared" si="3" ref="R4:R13">SUM(O4+P4+Q4)/3</f>
        <v>7.833333333333333</v>
      </c>
    </row>
    <row r="5" spans="1:18" s="47" customFormat="1" ht="17.25">
      <c r="A5" s="52" t="s">
        <v>84</v>
      </c>
      <c r="B5" s="53" t="s">
        <v>85</v>
      </c>
      <c r="C5" s="54">
        <v>6</v>
      </c>
      <c r="D5" s="54">
        <v>7</v>
      </c>
      <c r="E5" s="54">
        <v>6.5</v>
      </c>
      <c r="F5" s="51">
        <f t="shared" si="0"/>
        <v>6.5</v>
      </c>
      <c r="G5" s="55">
        <v>7.5</v>
      </c>
      <c r="H5" s="54">
        <v>7</v>
      </c>
      <c r="I5" s="54">
        <v>7.5</v>
      </c>
      <c r="J5" s="51">
        <f t="shared" si="1"/>
        <v>7.333333333333333</v>
      </c>
      <c r="K5" s="54">
        <v>7.5</v>
      </c>
      <c r="L5" s="54">
        <v>7</v>
      </c>
      <c r="M5" s="54">
        <v>7</v>
      </c>
      <c r="N5" s="51">
        <f t="shared" si="2"/>
        <v>7.166666666666667</v>
      </c>
      <c r="O5" s="54">
        <v>8.5</v>
      </c>
      <c r="P5" s="54">
        <v>8.5</v>
      </c>
      <c r="Q5" s="54">
        <v>8.5</v>
      </c>
      <c r="R5" s="79">
        <f t="shared" si="3"/>
        <v>8.5</v>
      </c>
    </row>
    <row r="6" spans="1:18" s="47" customFormat="1" ht="17.25">
      <c r="A6" s="56"/>
      <c r="B6" s="57" t="s">
        <v>86</v>
      </c>
      <c r="C6" s="58">
        <f>SUM((C4+C5)/2*0.4)</f>
        <v>2.8000000000000003</v>
      </c>
      <c r="D6" s="58">
        <f>SUM((D4+D5)/2*0.4)</f>
        <v>3</v>
      </c>
      <c r="E6" s="58">
        <f>SUM((E4+E5)/2*0.4)</f>
        <v>2.9000000000000004</v>
      </c>
      <c r="F6" s="51">
        <f t="shared" si="0"/>
        <v>2.9000000000000004</v>
      </c>
      <c r="G6" s="58">
        <f>SUM((G4+G5)/2*0.4)</f>
        <v>3</v>
      </c>
      <c r="H6" s="58">
        <f>SUM((H4+H5)/2*0.4)</f>
        <v>2.9000000000000004</v>
      </c>
      <c r="I6" s="58">
        <f>SUM((I4+I5)/2*0.4)</f>
        <v>3</v>
      </c>
      <c r="J6" s="51">
        <f t="shared" si="1"/>
        <v>2.966666666666667</v>
      </c>
      <c r="K6" s="58">
        <f>SUM((K4+K5)/2*0.4)</f>
        <v>3</v>
      </c>
      <c r="L6" s="58">
        <f>SUM((L4+L5)/2*0.4)</f>
        <v>2.9000000000000004</v>
      </c>
      <c r="M6" s="58">
        <f>SUM((M4+M5)/2*0.4)</f>
        <v>2.9000000000000004</v>
      </c>
      <c r="N6" s="51">
        <f t="shared" si="2"/>
        <v>2.9333333333333336</v>
      </c>
      <c r="O6" s="58">
        <f>SUM((O4+O5)/2*0.4)</f>
        <v>3.2</v>
      </c>
      <c r="P6" s="58">
        <f>SUM((P4+P5)/2*0.4)</f>
        <v>3.3000000000000003</v>
      </c>
      <c r="Q6" s="58">
        <f>SUM((Q4+Q5)/2*0.4)</f>
        <v>3.3000000000000003</v>
      </c>
      <c r="R6" s="79">
        <f t="shared" si="3"/>
        <v>3.266666666666667</v>
      </c>
    </row>
    <row r="7" spans="1:18" s="47" customFormat="1" ht="17.25">
      <c r="A7" s="59" t="s">
        <v>87</v>
      </c>
      <c r="B7" s="60" t="s">
        <v>88</v>
      </c>
      <c r="C7" s="61">
        <v>7.5</v>
      </c>
      <c r="D7" s="61">
        <v>7.5</v>
      </c>
      <c r="E7" s="61">
        <v>7.5</v>
      </c>
      <c r="F7" s="51">
        <f t="shared" si="0"/>
        <v>7.5</v>
      </c>
      <c r="G7" s="61">
        <v>8</v>
      </c>
      <c r="H7" s="61">
        <v>8</v>
      </c>
      <c r="I7" s="61">
        <v>8</v>
      </c>
      <c r="J7" s="51">
        <f t="shared" si="1"/>
        <v>8</v>
      </c>
      <c r="K7" s="61">
        <v>8.5</v>
      </c>
      <c r="L7" s="61">
        <v>8.5</v>
      </c>
      <c r="M7" s="61">
        <v>8</v>
      </c>
      <c r="N7" s="51">
        <f t="shared" si="2"/>
        <v>8.333333333333334</v>
      </c>
      <c r="O7" s="61">
        <v>8.5</v>
      </c>
      <c r="P7" s="61">
        <v>7.5</v>
      </c>
      <c r="Q7" s="61">
        <v>8.5</v>
      </c>
      <c r="R7" s="79">
        <f t="shared" si="3"/>
        <v>8.166666666666666</v>
      </c>
    </row>
    <row r="8" spans="1:18" s="47" customFormat="1" ht="17.25">
      <c r="A8" s="62"/>
      <c r="B8" s="63" t="s">
        <v>89</v>
      </c>
      <c r="C8" s="64">
        <f>SUM(C7*0.2)</f>
        <v>1.5</v>
      </c>
      <c r="D8" s="64">
        <f>SUM(D7*0.2)</f>
        <v>1.5</v>
      </c>
      <c r="E8" s="64">
        <f>SUM(E7*0.2)</f>
        <v>1.5</v>
      </c>
      <c r="F8" s="51">
        <f t="shared" si="0"/>
        <v>1.5</v>
      </c>
      <c r="G8" s="64">
        <f>SUM(G7*0.2)</f>
        <v>1.6</v>
      </c>
      <c r="H8" s="64">
        <f>SUM(H7*0.2)</f>
        <v>1.6</v>
      </c>
      <c r="I8" s="64">
        <f>SUM(I7*0.2)</f>
        <v>1.6</v>
      </c>
      <c r="J8" s="51">
        <f t="shared" si="1"/>
        <v>1.6000000000000003</v>
      </c>
      <c r="K8" s="64">
        <f>SUM(K7*0.2)</f>
        <v>1.7000000000000002</v>
      </c>
      <c r="L8" s="64">
        <f>SUM(L7*0.2)</f>
        <v>1.7000000000000002</v>
      </c>
      <c r="M8" s="64">
        <f>SUM(M7*0.2)</f>
        <v>1.6</v>
      </c>
      <c r="N8" s="51">
        <f t="shared" si="2"/>
        <v>1.6666666666666667</v>
      </c>
      <c r="O8" s="64">
        <f>SUM(O7*0.2)</f>
        <v>1.7000000000000002</v>
      </c>
      <c r="P8" s="64">
        <f>SUM(P7*0.2)</f>
        <v>1.5</v>
      </c>
      <c r="Q8" s="64">
        <f>SUM(Q7*0.2)</f>
        <v>1.7000000000000002</v>
      </c>
      <c r="R8" s="79">
        <f t="shared" si="3"/>
        <v>1.6333333333333335</v>
      </c>
    </row>
    <row r="9" spans="1:18" s="47" customFormat="1" ht="17.25">
      <c r="A9" s="52" t="s">
        <v>90</v>
      </c>
      <c r="B9" s="65" t="s">
        <v>91</v>
      </c>
      <c r="C9" s="66">
        <v>7.5</v>
      </c>
      <c r="D9" s="66">
        <v>7.5</v>
      </c>
      <c r="E9" s="66">
        <v>7.5</v>
      </c>
      <c r="F9" s="51">
        <f t="shared" si="0"/>
        <v>7.5</v>
      </c>
      <c r="G9" s="66">
        <v>7.5</v>
      </c>
      <c r="H9" s="66">
        <v>8</v>
      </c>
      <c r="I9" s="66">
        <v>7.5</v>
      </c>
      <c r="J9" s="51">
        <f t="shared" si="1"/>
        <v>7.666666666666667</v>
      </c>
      <c r="K9" s="66">
        <v>8</v>
      </c>
      <c r="L9" s="66">
        <v>8</v>
      </c>
      <c r="M9" s="66">
        <v>8</v>
      </c>
      <c r="N9" s="51">
        <f t="shared" si="2"/>
        <v>8</v>
      </c>
      <c r="O9" s="66">
        <v>8</v>
      </c>
      <c r="P9" s="66">
        <v>8</v>
      </c>
      <c r="Q9" s="66">
        <v>8</v>
      </c>
      <c r="R9" s="79">
        <f t="shared" si="3"/>
        <v>8</v>
      </c>
    </row>
    <row r="10" spans="1:18" s="47" customFormat="1" ht="17.25">
      <c r="A10" s="52"/>
      <c r="B10" s="63" t="s">
        <v>93</v>
      </c>
      <c r="C10" s="64">
        <f>SUM(C9*0.3)</f>
        <v>2.25</v>
      </c>
      <c r="D10" s="64">
        <f>SUM(D9*0.3)</f>
        <v>2.25</v>
      </c>
      <c r="E10" s="64">
        <f>SUM(E9*0.3)</f>
        <v>2.25</v>
      </c>
      <c r="F10" s="51">
        <f t="shared" si="0"/>
        <v>2.25</v>
      </c>
      <c r="G10" s="64">
        <f>SUM(G9*0.3)</f>
        <v>2.25</v>
      </c>
      <c r="H10" s="64">
        <f>SUM(H9*0.3)</f>
        <v>2.4</v>
      </c>
      <c r="I10" s="64">
        <f>SUM(I9*0.3)</f>
        <v>2.25</v>
      </c>
      <c r="J10" s="51">
        <f t="shared" si="1"/>
        <v>2.3000000000000003</v>
      </c>
      <c r="K10" s="64">
        <f>SUM(K9*0.3)</f>
        <v>2.4</v>
      </c>
      <c r="L10" s="64">
        <f>SUM(L9*0.3)</f>
        <v>2.4</v>
      </c>
      <c r="M10" s="64">
        <f>SUM(M9*0.3)</f>
        <v>2.4</v>
      </c>
      <c r="N10" s="51">
        <f t="shared" si="2"/>
        <v>2.4</v>
      </c>
      <c r="O10" s="64">
        <f>SUM(O9*0.3)</f>
        <v>2.4</v>
      </c>
      <c r="P10" s="64">
        <f>SUM(P9*0.3)</f>
        <v>2.4</v>
      </c>
      <c r="Q10" s="64">
        <f>SUM(Q9*0.3)</f>
        <v>2.4</v>
      </c>
      <c r="R10" s="79">
        <f t="shared" si="3"/>
        <v>2.4</v>
      </c>
    </row>
    <row r="11" spans="1:18" s="47" customFormat="1" ht="17.25">
      <c r="A11" s="52" t="s">
        <v>94</v>
      </c>
      <c r="B11" s="65" t="s">
        <v>95</v>
      </c>
      <c r="C11" s="66">
        <v>8</v>
      </c>
      <c r="D11" s="66">
        <v>8</v>
      </c>
      <c r="E11" s="66">
        <v>8</v>
      </c>
      <c r="F11" s="51">
        <f t="shared" si="0"/>
        <v>8</v>
      </c>
      <c r="G11" s="66">
        <v>7.5</v>
      </c>
      <c r="H11" s="66">
        <v>7.5</v>
      </c>
      <c r="I11" s="66">
        <v>7.5</v>
      </c>
      <c r="J11" s="51">
        <f t="shared" si="1"/>
        <v>7.5</v>
      </c>
      <c r="K11" s="66">
        <v>8.5</v>
      </c>
      <c r="L11" s="66">
        <v>7.5</v>
      </c>
      <c r="M11" s="66">
        <v>8</v>
      </c>
      <c r="N11" s="51">
        <f t="shared" si="2"/>
        <v>8</v>
      </c>
      <c r="O11" s="66">
        <v>7.5</v>
      </c>
      <c r="P11" s="66">
        <v>8</v>
      </c>
      <c r="Q11" s="66">
        <v>8.5</v>
      </c>
      <c r="R11" s="79">
        <f t="shared" si="3"/>
        <v>8</v>
      </c>
    </row>
    <row r="12" spans="1:18" s="47" customFormat="1" ht="17.25">
      <c r="A12" s="67"/>
      <c r="B12" s="63" t="s">
        <v>96</v>
      </c>
      <c r="C12" s="64">
        <f>SUM(C11*0.5)</f>
        <v>4</v>
      </c>
      <c r="D12" s="64">
        <f>SUM(D11*0.5)</f>
        <v>4</v>
      </c>
      <c r="E12" s="64">
        <f>SUM(E11*0.5)</f>
        <v>4</v>
      </c>
      <c r="F12" s="51">
        <f t="shared" si="0"/>
        <v>4</v>
      </c>
      <c r="G12" s="64">
        <f>SUM(G11*0.5)</f>
        <v>3.75</v>
      </c>
      <c r="H12" s="64">
        <f>SUM(H11*0.5)</f>
        <v>3.75</v>
      </c>
      <c r="I12" s="64">
        <f>SUM(I11*0.5)</f>
        <v>3.75</v>
      </c>
      <c r="J12" s="51">
        <f t="shared" si="1"/>
        <v>3.75</v>
      </c>
      <c r="K12" s="64">
        <f>SUM(K11*0.5)</f>
        <v>4.25</v>
      </c>
      <c r="L12" s="64">
        <f>SUM(L11*0.5)</f>
        <v>3.75</v>
      </c>
      <c r="M12" s="64">
        <f>SUM(M11*0.5)</f>
        <v>4</v>
      </c>
      <c r="N12" s="51">
        <f t="shared" si="2"/>
        <v>4</v>
      </c>
      <c r="O12" s="64">
        <f>SUM(O11*0.5)</f>
        <v>3.75</v>
      </c>
      <c r="P12" s="64">
        <f>SUM(P11*0.5)</f>
        <v>4</v>
      </c>
      <c r="Q12" s="64">
        <f>SUM(Q11*0.5)</f>
        <v>4.25</v>
      </c>
      <c r="R12" s="79">
        <f t="shared" si="3"/>
        <v>4</v>
      </c>
    </row>
    <row r="13" spans="1:18" s="47" customFormat="1" ht="17.25">
      <c r="A13" s="56"/>
      <c r="B13" s="68" t="s">
        <v>97</v>
      </c>
      <c r="C13" s="64">
        <f>SUM(C8+C10+C12)*0.6</f>
        <v>4.6499999999999995</v>
      </c>
      <c r="D13" s="64">
        <f>SUM(D8+D10+D12)*0.6</f>
        <v>4.6499999999999995</v>
      </c>
      <c r="E13" s="64">
        <f>SUM(E8+E10+E12)*0.6</f>
        <v>4.6499999999999995</v>
      </c>
      <c r="F13" s="51">
        <f t="shared" si="0"/>
        <v>4.6499999999999995</v>
      </c>
      <c r="G13" s="64">
        <f>SUM(G8+G10+G12)*0.6</f>
        <v>4.56</v>
      </c>
      <c r="H13" s="64">
        <f>SUM(H8+H10+H12)*0.6</f>
        <v>4.6499999999999995</v>
      </c>
      <c r="I13" s="64">
        <f>SUM(I8+I10+I12)*0.6</f>
        <v>4.56</v>
      </c>
      <c r="J13" s="51">
        <f t="shared" si="1"/>
        <v>4.59</v>
      </c>
      <c r="K13" s="64">
        <f>SUM(K8+K10+K12)*0.6</f>
        <v>5.01</v>
      </c>
      <c r="L13" s="64">
        <f>SUM(L8+L10+L12)*0.6</f>
        <v>4.71</v>
      </c>
      <c r="M13" s="64">
        <f>SUM(M8+M10+M12)*0.6</f>
        <v>4.8</v>
      </c>
      <c r="N13" s="51">
        <f t="shared" si="2"/>
        <v>4.84</v>
      </c>
      <c r="O13" s="64">
        <f>SUM(O8+O10+O12)*0.6</f>
        <v>4.71</v>
      </c>
      <c r="P13" s="64">
        <f>SUM(P8+P10+P12)*0.6</f>
        <v>4.74</v>
      </c>
      <c r="Q13" s="64">
        <f>SUM(Q8+Q10+Q12)*0.6</f>
        <v>5.01</v>
      </c>
      <c r="R13" s="79">
        <f t="shared" si="3"/>
        <v>4.819999999999999</v>
      </c>
    </row>
    <row r="14" spans="1:18" s="47" customFormat="1" ht="19.5">
      <c r="A14" s="69"/>
      <c r="B14" s="70" t="s">
        <v>17</v>
      </c>
      <c r="C14" s="71">
        <f aca="true" t="shared" si="4" ref="C14:R14">SUM(C6+C13)</f>
        <v>7.449999999999999</v>
      </c>
      <c r="D14" s="71">
        <f t="shared" si="4"/>
        <v>7.6499999999999995</v>
      </c>
      <c r="E14" s="71">
        <f t="shared" si="4"/>
        <v>7.55</v>
      </c>
      <c r="F14" s="72">
        <f t="shared" si="4"/>
        <v>7.55</v>
      </c>
      <c r="G14" s="71">
        <f t="shared" si="4"/>
        <v>7.56</v>
      </c>
      <c r="H14" s="71">
        <f t="shared" si="4"/>
        <v>7.55</v>
      </c>
      <c r="I14" s="71">
        <f t="shared" si="4"/>
        <v>7.56</v>
      </c>
      <c r="J14" s="72">
        <f t="shared" si="4"/>
        <v>7.556666666666667</v>
      </c>
      <c r="K14" s="71">
        <f t="shared" si="4"/>
        <v>8.01</v>
      </c>
      <c r="L14" s="71">
        <f t="shared" si="4"/>
        <v>7.61</v>
      </c>
      <c r="M14" s="71">
        <f t="shared" si="4"/>
        <v>7.7</v>
      </c>
      <c r="N14" s="72">
        <f t="shared" si="4"/>
        <v>7.773333333333333</v>
      </c>
      <c r="O14" s="71">
        <f t="shared" si="4"/>
        <v>7.91</v>
      </c>
      <c r="P14" s="71">
        <f t="shared" si="4"/>
        <v>8.040000000000001</v>
      </c>
      <c r="Q14" s="71">
        <f t="shared" si="4"/>
        <v>8.31</v>
      </c>
      <c r="R14" s="80">
        <f t="shared" si="4"/>
        <v>8.086666666666666</v>
      </c>
    </row>
    <row r="15" spans="1:18" s="76" customFormat="1" ht="22.5">
      <c r="A15" s="73"/>
      <c r="B15" s="74" t="s">
        <v>99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12.75">
      <c r="B16" t="s">
        <v>73</v>
      </c>
    </row>
    <row r="18" spans="2:18" ht="12.75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2.75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3:18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3:18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3:18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3:18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3:18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3:18" ht="12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3:18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3:18" ht="12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S18" sqref="S18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9" width="5.375" style="0" customWidth="1"/>
    <col min="10" max="10" width="7.00390625" style="0" customWidth="1"/>
    <col min="11" max="13" width="5.375" style="0" customWidth="1"/>
    <col min="14" max="14" width="7.00390625" style="0" customWidth="1"/>
    <col min="15" max="18" width="5.375" style="0" customWidth="1"/>
  </cols>
  <sheetData>
    <row r="1" ht="30.75" customHeight="1"/>
    <row r="2" spans="1:18" s="42" customFormat="1" ht="36" customHeight="1">
      <c r="A2" s="37" t="s">
        <v>75</v>
      </c>
      <c r="B2" s="38" t="s">
        <v>76</v>
      </c>
      <c r="C2" s="39" t="s">
        <v>108</v>
      </c>
      <c r="D2" s="24" t="s">
        <v>48</v>
      </c>
      <c r="E2" s="40"/>
      <c r="F2" s="41"/>
      <c r="G2" s="40" t="s">
        <v>109</v>
      </c>
      <c r="H2" s="24" t="s">
        <v>23</v>
      </c>
      <c r="I2" s="40"/>
      <c r="J2" s="41"/>
      <c r="K2" s="40" t="s">
        <v>110</v>
      </c>
      <c r="L2" s="24" t="s">
        <v>27</v>
      </c>
      <c r="M2" s="40"/>
      <c r="N2" s="41"/>
      <c r="O2" s="40" t="s">
        <v>111</v>
      </c>
      <c r="P2" s="24" t="s">
        <v>73</v>
      </c>
      <c r="Q2" s="40"/>
      <c r="R2" s="41"/>
    </row>
    <row r="3" spans="1:18" s="47" customFormat="1" ht="37.5" customHeight="1">
      <c r="A3" s="43"/>
      <c r="B3" s="44" t="s">
        <v>81</v>
      </c>
      <c r="C3" s="45">
        <v>1</v>
      </c>
      <c r="D3" s="45">
        <v>2</v>
      </c>
      <c r="E3" s="45">
        <v>3</v>
      </c>
      <c r="F3" s="46"/>
      <c r="G3" s="45">
        <v>1</v>
      </c>
      <c r="H3" s="45">
        <v>2</v>
      </c>
      <c r="I3" s="45">
        <v>3</v>
      </c>
      <c r="J3" s="46"/>
      <c r="K3" s="45">
        <v>1</v>
      </c>
      <c r="L3" s="45">
        <v>2</v>
      </c>
      <c r="M3" s="45">
        <v>3</v>
      </c>
      <c r="N3" s="46"/>
      <c r="O3" s="45">
        <v>1</v>
      </c>
      <c r="P3" s="45">
        <v>2</v>
      </c>
      <c r="Q3" s="45">
        <v>3</v>
      </c>
      <c r="R3" s="46"/>
    </row>
    <row r="4" spans="1:18" s="47" customFormat="1" ht="17.25">
      <c r="A4" s="48" t="s">
        <v>82</v>
      </c>
      <c r="B4" s="49" t="s">
        <v>83</v>
      </c>
      <c r="C4" s="50">
        <v>8.5</v>
      </c>
      <c r="D4" s="50">
        <v>8.5</v>
      </c>
      <c r="E4" s="50">
        <v>9</v>
      </c>
      <c r="F4" s="51">
        <f aca="true" t="shared" si="0" ref="F4:F13">SUM(C4+D4+E4)/3</f>
        <v>8.666666666666666</v>
      </c>
      <c r="G4" s="50">
        <v>7.5</v>
      </c>
      <c r="H4" s="50">
        <v>6.5</v>
      </c>
      <c r="I4" s="50">
        <v>7</v>
      </c>
      <c r="J4" s="81">
        <f aca="true" t="shared" si="1" ref="J4:J13">SUM(G4+H4+I4)/3</f>
        <v>7</v>
      </c>
      <c r="K4" s="50">
        <v>7</v>
      </c>
      <c r="L4" s="50">
        <v>6.5</v>
      </c>
      <c r="M4" s="50">
        <v>7</v>
      </c>
      <c r="N4" s="51">
        <f aca="true" t="shared" si="2" ref="N4:N13">SUM(K4+L4+M4)/3</f>
        <v>6.833333333333333</v>
      </c>
      <c r="O4" s="50">
        <v>7</v>
      </c>
      <c r="P4" s="50">
        <v>7</v>
      </c>
      <c r="Q4" s="50">
        <v>8</v>
      </c>
      <c r="R4" s="51">
        <f aca="true" t="shared" si="3" ref="R4:R13">SUM(O4+P4+Q4)/3</f>
        <v>7.333333333333333</v>
      </c>
    </row>
    <row r="5" spans="1:18" s="47" customFormat="1" ht="17.25">
      <c r="A5" s="52" t="s">
        <v>84</v>
      </c>
      <c r="B5" s="53" t="s">
        <v>85</v>
      </c>
      <c r="C5" s="54">
        <v>8</v>
      </c>
      <c r="D5" s="54">
        <v>8</v>
      </c>
      <c r="E5" s="54">
        <v>8.5</v>
      </c>
      <c r="F5" s="51">
        <f t="shared" si="0"/>
        <v>8.166666666666666</v>
      </c>
      <c r="G5" s="55">
        <v>8</v>
      </c>
      <c r="H5" s="54">
        <v>9</v>
      </c>
      <c r="I5" s="54">
        <v>9</v>
      </c>
      <c r="J5" s="81">
        <f t="shared" si="1"/>
        <v>8.666666666666666</v>
      </c>
      <c r="K5" s="54">
        <v>7.5</v>
      </c>
      <c r="L5" s="54">
        <v>7.5</v>
      </c>
      <c r="M5" s="54">
        <v>8</v>
      </c>
      <c r="N5" s="51">
        <f t="shared" si="2"/>
        <v>7.666666666666667</v>
      </c>
      <c r="O5" s="54">
        <v>7</v>
      </c>
      <c r="P5" s="54">
        <v>6.5</v>
      </c>
      <c r="Q5" s="54">
        <v>7</v>
      </c>
      <c r="R5" s="51">
        <f t="shared" si="3"/>
        <v>6.833333333333333</v>
      </c>
    </row>
    <row r="6" spans="1:18" s="47" customFormat="1" ht="17.25">
      <c r="A6" s="56"/>
      <c r="B6" s="57" t="s">
        <v>86</v>
      </c>
      <c r="C6" s="58">
        <f>SUM((C4+C5)/2*0.4)</f>
        <v>3.3000000000000003</v>
      </c>
      <c r="D6" s="58">
        <f>SUM((D4+D5)/2*0.4)</f>
        <v>3.3000000000000003</v>
      </c>
      <c r="E6" s="58">
        <f>SUM((E4+E5)/2*0.4)</f>
        <v>3.5</v>
      </c>
      <c r="F6" s="51">
        <f t="shared" si="0"/>
        <v>3.366666666666667</v>
      </c>
      <c r="G6" s="58">
        <f>SUM((G4+G5)/2*0.4)</f>
        <v>3.1</v>
      </c>
      <c r="H6" s="58">
        <f>SUM((H4+H5)/2*0.4)</f>
        <v>3.1</v>
      </c>
      <c r="I6" s="58">
        <f>SUM((I4+I5)/2*0.4)</f>
        <v>3.2</v>
      </c>
      <c r="J6" s="81">
        <f t="shared" si="1"/>
        <v>3.1333333333333333</v>
      </c>
      <c r="K6" s="58">
        <f>SUM((K4+K5)/2*0.4)</f>
        <v>2.9000000000000004</v>
      </c>
      <c r="L6" s="58">
        <f>SUM((L4+L5)/2*0.4)</f>
        <v>2.8000000000000003</v>
      </c>
      <c r="M6" s="58">
        <f>SUM((M4+M5)/2*0.4)</f>
        <v>3</v>
      </c>
      <c r="N6" s="51">
        <f t="shared" si="2"/>
        <v>2.9000000000000004</v>
      </c>
      <c r="O6" s="58">
        <f>SUM((O4+O5)/2*0.4)</f>
        <v>2.8000000000000003</v>
      </c>
      <c r="P6" s="58">
        <f>SUM((P4+P5)/2*0.4)</f>
        <v>2.7</v>
      </c>
      <c r="Q6" s="58">
        <f>SUM((Q4+Q5)/2*0.4)</f>
        <v>3</v>
      </c>
      <c r="R6" s="51">
        <f t="shared" si="3"/>
        <v>2.8333333333333335</v>
      </c>
    </row>
    <row r="7" spans="1:18" s="47" customFormat="1" ht="17.25">
      <c r="A7" s="59" t="s">
        <v>87</v>
      </c>
      <c r="B7" s="60" t="s">
        <v>88</v>
      </c>
      <c r="C7" s="61">
        <v>8</v>
      </c>
      <c r="D7" s="61">
        <v>8</v>
      </c>
      <c r="E7" s="61">
        <v>8</v>
      </c>
      <c r="F7" s="51">
        <f t="shared" si="0"/>
        <v>8</v>
      </c>
      <c r="G7" s="61">
        <v>8.5</v>
      </c>
      <c r="H7" s="61">
        <v>8.5</v>
      </c>
      <c r="I7" s="61">
        <v>8.5</v>
      </c>
      <c r="J7" s="81">
        <f t="shared" si="1"/>
        <v>8.5</v>
      </c>
      <c r="K7" s="61">
        <v>9</v>
      </c>
      <c r="L7" s="61">
        <v>9</v>
      </c>
      <c r="M7" s="61">
        <v>8.5</v>
      </c>
      <c r="N7" s="51">
        <f t="shared" si="2"/>
        <v>8.833333333333334</v>
      </c>
      <c r="O7" s="61">
        <v>8.5</v>
      </c>
      <c r="P7" s="61">
        <v>9</v>
      </c>
      <c r="Q7" s="61">
        <v>9</v>
      </c>
      <c r="R7" s="51">
        <f t="shared" si="3"/>
        <v>8.833333333333334</v>
      </c>
    </row>
    <row r="8" spans="1:18" s="47" customFormat="1" ht="17.25">
      <c r="A8" s="62"/>
      <c r="B8" s="63" t="s">
        <v>89</v>
      </c>
      <c r="C8" s="64">
        <f>SUM(C7*0.2)</f>
        <v>1.6</v>
      </c>
      <c r="D8" s="64">
        <f>SUM(D7*0.2)</f>
        <v>1.6</v>
      </c>
      <c r="E8" s="64">
        <f>SUM(E7*0.2)</f>
        <v>1.6</v>
      </c>
      <c r="F8" s="51">
        <f t="shared" si="0"/>
        <v>1.6000000000000003</v>
      </c>
      <c r="G8" s="64">
        <f>SUM(G7*0.2)</f>
        <v>1.7000000000000002</v>
      </c>
      <c r="H8" s="64">
        <f>SUM(H7*0.2)</f>
        <v>1.7000000000000002</v>
      </c>
      <c r="I8" s="64">
        <f>SUM(I7*0.2)</f>
        <v>1.7000000000000002</v>
      </c>
      <c r="J8" s="81">
        <f t="shared" si="1"/>
        <v>1.7000000000000002</v>
      </c>
      <c r="K8" s="64">
        <f>SUM(K7*0.2)</f>
        <v>1.8</v>
      </c>
      <c r="L8" s="64">
        <f>SUM(L7*0.2)</f>
        <v>1.8</v>
      </c>
      <c r="M8" s="64">
        <f>SUM(M7*0.2)</f>
        <v>1.7000000000000002</v>
      </c>
      <c r="N8" s="51">
        <f t="shared" si="2"/>
        <v>1.7666666666666668</v>
      </c>
      <c r="O8" s="64">
        <f>SUM(O7*0.2)</f>
        <v>1.7000000000000002</v>
      </c>
      <c r="P8" s="64">
        <f>SUM(P7*0.2)</f>
        <v>1.8</v>
      </c>
      <c r="Q8" s="64">
        <f>SUM(Q7*0.2)</f>
        <v>1.8</v>
      </c>
      <c r="R8" s="51">
        <f t="shared" si="3"/>
        <v>1.7666666666666666</v>
      </c>
    </row>
    <row r="9" spans="1:18" s="47" customFormat="1" ht="17.25">
      <c r="A9" s="52" t="s">
        <v>90</v>
      </c>
      <c r="B9" s="65" t="s">
        <v>91</v>
      </c>
      <c r="C9" s="66">
        <v>8.5</v>
      </c>
      <c r="D9" s="66">
        <v>8</v>
      </c>
      <c r="E9" s="66">
        <v>8.5</v>
      </c>
      <c r="F9" s="51">
        <f t="shared" si="0"/>
        <v>8.333333333333334</v>
      </c>
      <c r="G9" s="66">
        <v>8</v>
      </c>
      <c r="H9" s="66">
        <v>8</v>
      </c>
      <c r="I9" s="66">
        <v>8</v>
      </c>
      <c r="J9" s="81">
        <f t="shared" si="1"/>
        <v>8</v>
      </c>
      <c r="K9" s="66">
        <v>8.5</v>
      </c>
      <c r="L9" s="66">
        <v>8.5</v>
      </c>
      <c r="M9" s="66">
        <v>8.5</v>
      </c>
      <c r="N9" s="51">
        <f t="shared" si="2"/>
        <v>8.5</v>
      </c>
      <c r="O9" s="66">
        <v>8.5</v>
      </c>
      <c r="P9" s="66">
        <v>8.5</v>
      </c>
      <c r="Q9" s="66">
        <v>8.5</v>
      </c>
      <c r="R9" s="51">
        <f t="shared" si="3"/>
        <v>8.5</v>
      </c>
    </row>
    <row r="10" spans="1:18" s="47" customFormat="1" ht="17.25">
      <c r="A10" s="52"/>
      <c r="B10" s="63" t="s">
        <v>93</v>
      </c>
      <c r="C10" s="64">
        <f>SUM(C9*0.3)</f>
        <v>2.55</v>
      </c>
      <c r="D10" s="64">
        <f>SUM(D9*0.3)</f>
        <v>2.4</v>
      </c>
      <c r="E10" s="64">
        <f>SUM(E9*0.3)</f>
        <v>2.55</v>
      </c>
      <c r="F10" s="51">
        <f t="shared" si="0"/>
        <v>2.4999999999999996</v>
      </c>
      <c r="G10" s="64">
        <f>SUM(G9*0.3)</f>
        <v>2.4</v>
      </c>
      <c r="H10" s="64">
        <f>SUM(H9*0.3)</f>
        <v>2.4</v>
      </c>
      <c r="I10" s="64">
        <f>SUM(I9*0.3)</f>
        <v>2.4</v>
      </c>
      <c r="J10" s="81">
        <f t="shared" si="1"/>
        <v>2.4</v>
      </c>
      <c r="K10" s="64">
        <f>SUM(K9*0.3)</f>
        <v>2.55</v>
      </c>
      <c r="L10" s="64">
        <f>SUM(L9*0.3)</f>
        <v>2.55</v>
      </c>
      <c r="M10" s="64">
        <f>SUM(M9*0.3)</f>
        <v>2.55</v>
      </c>
      <c r="N10" s="51">
        <f t="shared" si="2"/>
        <v>2.55</v>
      </c>
      <c r="O10" s="64">
        <f>SUM(O9*0.3)</f>
        <v>2.55</v>
      </c>
      <c r="P10" s="64">
        <f>SUM(P9*0.3)</f>
        <v>2.55</v>
      </c>
      <c r="Q10" s="64">
        <f>SUM(Q9*0.3)</f>
        <v>2.55</v>
      </c>
      <c r="R10" s="51">
        <f t="shared" si="3"/>
        <v>2.55</v>
      </c>
    </row>
    <row r="11" spans="1:18" s="47" customFormat="1" ht="17.25">
      <c r="A11" s="52" t="s">
        <v>94</v>
      </c>
      <c r="B11" s="65" t="s">
        <v>95</v>
      </c>
      <c r="C11" s="66">
        <v>6.5</v>
      </c>
      <c r="D11" s="66">
        <v>6.5</v>
      </c>
      <c r="E11" s="66">
        <v>7</v>
      </c>
      <c r="F11" s="51">
        <f t="shared" si="0"/>
        <v>6.666666666666667</v>
      </c>
      <c r="G11" s="66">
        <v>9</v>
      </c>
      <c r="H11" s="66">
        <v>8.5</v>
      </c>
      <c r="I11" s="66">
        <v>8.5</v>
      </c>
      <c r="J11" s="81">
        <f t="shared" si="1"/>
        <v>8.666666666666666</v>
      </c>
      <c r="K11" s="66">
        <v>9</v>
      </c>
      <c r="L11" s="66">
        <v>9</v>
      </c>
      <c r="M11" s="66">
        <v>9</v>
      </c>
      <c r="N11" s="51">
        <f t="shared" si="2"/>
        <v>9</v>
      </c>
      <c r="O11" s="66">
        <v>9</v>
      </c>
      <c r="P11" s="66">
        <v>9</v>
      </c>
      <c r="Q11" s="66">
        <v>8.5</v>
      </c>
      <c r="R11" s="51">
        <f t="shared" si="3"/>
        <v>8.833333333333334</v>
      </c>
    </row>
    <row r="12" spans="1:18" s="47" customFormat="1" ht="17.25">
      <c r="A12" s="67"/>
      <c r="B12" s="63" t="s">
        <v>96</v>
      </c>
      <c r="C12" s="64">
        <f>SUM(C11*0.5)</f>
        <v>3.25</v>
      </c>
      <c r="D12" s="64">
        <f>SUM(D11*0.5)</f>
        <v>3.25</v>
      </c>
      <c r="E12" s="64">
        <f>SUM(E11*0.5)</f>
        <v>3.5</v>
      </c>
      <c r="F12" s="51">
        <f t="shared" si="0"/>
        <v>3.3333333333333335</v>
      </c>
      <c r="G12" s="64">
        <f>SUM(G11*0.5)</f>
        <v>4.5</v>
      </c>
      <c r="H12" s="64">
        <f>SUM(H11*0.5)</f>
        <v>4.25</v>
      </c>
      <c r="I12" s="64">
        <f>SUM(I11*0.5)</f>
        <v>4.25</v>
      </c>
      <c r="J12" s="81">
        <f t="shared" si="1"/>
        <v>4.333333333333333</v>
      </c>
      <c r="K12" s="64">
        <f>SUM(K11*0.5)</f>
        <v>4.5</v>
      </c>
      <c r="L12" s="64">
        <f>SUM(L11*0.5)</f>
        <v>4.5</v>
      </c>
      <c r="M12" s="64">
        <f>SUM(M11*0.5)</f>
        <v>4.5</v>
      </c>
      <c r="N12" s="51">
        <f t="shared" si="2"/>
        <v>4.5</v>
      </c>
      <c r="O12" s="64">
        <f>SUM(O11*0.5)</f>
        <v>4.5</v>
      </c>
      <c r="P12" s="64">
        <f>SUM(P11*0.5)</f>
        <v>4.5</v>
      </c>
      <c r="Q12" s="64">
        <f>SUM(Q11*0.5)</f>
        <v>4.25</v>
      </c>
      <c r="R12" s="51">
        <f t="shared" si="3"/>
        <v>4.416666666666667</v>
      </c>
    </row>
    <row r="13" spans="1:18" s="47" customFormat="1" ht="17.25">
      <c r="A13" s="56"/>
      <c r="B13" s="68" t="s">
        <v>97</v>
      </c>
      <c r="C13" s="64">
        <f>SUM(C8+C10+C12)*0.6</f>
        <v>4.44</v>
      </c>
      <c r="D13" s="64">
        <f>SUM(D8+D10+D12)*0.6</f>
        <v>4.35</v>
      </c>
      <c r="E13" s="64">
        <f>SUM(E8+E10+E12)*0.6</f>
        <v>4.59</v>
      </c>
      <c r="F13" s="51">
        <f t="shared" si="0"/>
        <v>4.46</v>
      </c>
      <c r="G13" s="64">
        <f>SUM(G8+G10+G12)*0.6</f>
        <v>5.159999999999999</v>
      </c>
      <c r="H13" s="64">
        <f>SUM(H8+H10+H12)*0.6</f>
        <v>5.01</v>
      </c>
      <c r="I13" s="64">
        <f>SUM(I8+I10+I12)*0.6</f>
        <v>5.01</v>
      </c>
      <c r="J13" s="81">
        <f t="shared" si="1"/>
        <v>5.06</v>
      </c>
      <c r="K13" s="64">
        <f>SUM(K8+K10+K12)*0.6</f>
        <v>5.31</v>
      </c>
      <c r="L13" s="64">
        <f>SUM(L8+L10+L12)*0.6</f>
        <v>5.31</v>
      </c>
      <c r="M13" s="64">
        <f>SUM(M8+M10+M12)*0.6</f>
        <v>5.25</v>
      </c>
      <c r="N13" s="51">
        <f t="shared" si="2"/>
        <v>5.29</v>
      </c>
      <c r="O13" s="64">
        <f>SUM(O8+O10+O12)*0.6</f>
        <v>5.25</v>
      </c>
      <c r="P13" s="64">
        <f>SUM(P8+P10+P12)*0.6</f>
        <v>5.31</v>
      </c>
      <c r="Q13" s="64">
        <f>SUM(Q8+Q10+Q12)*0.6</f>
        <v>5.159999999999999</v>
      </c>
      <c r="R13" s="51">
        <f t="shared" si="3"/>
        <v>5.239999999999999</v>
      </c>
    </row>
    <row r="14" spans="1:18" s="47" customFormat="1" ht="19.5">
      <c r="A14" s="69"/>
      <c r="B14" s="70" t="s">
        <v>17</v>
      </c>
      <c r="C14" s="71">
        <f aca="true" t="shared" si="4" ref="C14:R14">SUM(C6+C13)</f>
        <v>7.74</v>
      </c>
      <c r="D14" s="71">
        <f t="shared" si="4"/>
        <v>7.65</v>
      </c>
      <c r="E14" s="71">
        <f t="shared" si="4"/>
        <v>8.09</v>
      </c>
      <c r="F14" s="72">
        <f t="shared" si="4"/>
        <v>7.826666666666667</v>
      </c>
      <c r="G14" s="71">
        <f t="shared" si="4"/>
        <v>8.26</v>
      </c>
      <c r="H14" s="71">
        <f t="shared" si="4"/>
        <v>8.11</v>
      </c>
      <c r="I14" s="71">
        <f t="shared" si="4"/>
        <v>8.21</v>
      </c>
      <c r="J14" s="82">
        <f t="shared" si="4"/>
        <v>8.193333333333333</v>
      </c>
      <c r="K14" s="71">
        <f t="shared" si="4"/>
        <v>8.21</v>
      </c>
      <c r="L14" s="71">
        <f t="shared" si="4"/>
        <v>8.11</v>
      </c>
      <c r="M14" s="71">
        <f t="shared" si="4"/>
        <v>8.25</v>
      </c>
      <c r="N14" s="82">
        <f t="shared" si="4"/>
        <v>8.190000000000001</v>
      </c>
      <c r="O14" s="71">
        <f t="shared" si="4"/>
        <v>8.05</v>
      </c>
      <c r="P14" s="71">
        <f t="shared" si="4"/>
        <v>8.01</v>
      </c>
      <c r="Q14" s="71">
        <f t="shared" si="4"/>
        <v>8.16</v>
      </c>
      <c r="R14" s="72">
        <f t="shared" si="4"/>
        <v>8.073333333333332</v>
      </c>
    </row>
    <row r="15" spans="1:18" s="76" customFormat="1" ht="22.5">
      <c r="A15" s="73"/>
      <c r="B15" s="74" t="s">
        <v>99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12.75">
      <c r="B16" t="s">
        <v>73</v>
      </c>
    </row>
    <row r="18" spans="2:18" ht="12.75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2.75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3:18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3:18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3:18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3:18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3:18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3:18" ht="12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3:18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3:18" ht="12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42" customFormat="1" ht="36" customHeight="1">
      <c r="A2" s="37" t="s">
        <v>75</v>
      </c>
      <c r="B2" s="38" t="s">
        <v>76</v>
      </c>
      <c r="C2" s="39" t="s">
        <v>77</v>
      </c>
      <c r="D2" s="24" t="s">
        <v>73</v>
      </c>
      <c r="E2" s="40"/>
      <c r="F2" s="41"/>
      <c r="G2" s="40" t="s">
        <v>78</v>
      </c>
      <c r="H2" s="24" t="s">
        <v>73</v>
      </c>
      <c r="I2" s="40"/>
      <c r="J2" s="41"/>
      <c r="K2" s="40" t="s">
        <v>79</v>
      </c>
      <c r="L2" s="24" t="s">
        <v>73</v>
      </c>
      <c r="M2" s="40"/>
      <c r="N2" s="41"/>
      <c r="O2" s="40" t="s">
        <v>80</v>
      </c>
      <c r="P2" s="24" t="s">
        <v>73</v>
      </c>
      <c r="Q2" s="40"/>
      <c r="R2" s="41"/>
    </row>
    <row r="3" spans="1:18" s="47" customFormat="1" ht="37.5" customHeight="1">
      <c r="A3" s="43"/>
      <c r="B3" s="44" t="s">
        <v>81</v>
      </c>
      <c r="C3" s="45">
        <v>1</v>
      </c>
      <c r="D3" s="45">
        <v>2</v>
      </c>
      <c r="E3" s="45">
        <v>3</v>
      </c>
      <c r="F3" s="46"/>
      <c r="G3" s="45">
        <v>1</v>
      </c>
      <c r="H3" s="45">
        <v>2</v>
      </c>
      <c r="I3" s="45">
        <v>3</v>
      </c>
      <c r="J3" s="46"/>
      <c r="K3" s="45">
        <v>1</v>
      </c>
      <c r="L3" s="45">
        <v>2</v>
      </c>
      <c r="M3" s="45">
        <v>3</v>
      </c>
      <c r="N3" s="46"/>
      <c r="O3" s="45">
        <v>1</v>
      </c>
      <c r="P3" s="45">
        <v>2</v>
      </c>
      <c r="Q3" s="45">
        <v>3</v>
      </c>
      <c r="R3" s="46"/>
    </row>
    <row r="4" spans="1:18" s="47" customFormat="1" ht="17.25">
      <c r="A4" s="48" t="s">
        <v>82</v>
      </c>
      <c r="B4" s="49" t="s">
        <v>83</v>
      </c>
      <c r="C4" s="50">
        <v>0</v>
      </c>
      <c r="D4" s="50">
        <v>0</v>
      </c>
      <c r="E4" s="50">
        <v>0</v>
      </c>
      <c r="F4" s="83">
        <f aca="true" t="shared" si="0" ref="F4:F13">SUM(C4+D4+E4)/3</f>
        <v>0</v>
      </c>
      <c r="G4" s="50">
        <v>0</v>
      </c>
      <c r="H4" s="50">
        <v>0</v>
      </c>
      <c r="I4" s="50">
        <v>0</v>
      </c>
      <c r="J4" s="83">
        <f aca="true" t="shared" si="1" ref="J4:J13">SUM(G4+H4+I4)/3</f>
        <v>0</v>
      </c>
      <c r="K4" s="50">
        <v>0</v>
      </c>
      <c r="L4" s="50">
        <v>0</v>
      </c>
      <c r="M4" s="50">
        <v>0</v>
      </c>
      <c r="N4" s="83">
        <f aca="true" t="shared" si="2" ref="N4:N13">SUM(K4+L4+M4)/3</f>
        <v>0</v>
      </c>
      <c r="O4" s="50">
        <v>0</v>
      </c>
      <c r="P4" s="50">
        <v>0</v>
      </c>
      <c r="Q4" s="50">
        <v>0</v>
      </c>
      <c r="R4" s="83">
        <f aca="true" t="shared" si="3" ref="R4:R13">SUM(O4+P4+Q4)/3</f>
        <v>0</v>
      </c>
    </row>
    <row r="5" spans="1:18" s="47" customFormat="1" ht="17.25">
      <c r="A5" s="52" t="s">
        <v>84</v>
      </c>
      <c r="B5" s="53" t="s">
        <v>85</v>
      </c>
      <c r="C5" s="54">
        <v>0</v>
      </c>
      <c r="D5" s="54">
        <v>0</v>
      </c>
      <c r="E5" s="54">
        <v>0</v>
      </c>
      <c r="F5" s="83">
        <f t="shared" si="0"/>
        <v>0</v>
      </c>
      <c r="G5" s="55">
        <v>0</v>
      </c>
      <c r="H5" s="54">
        <v>0</v>
      </c>
      <c r="I5" s="54">
        <v>0</v>
      </c>
      <c r="J5" s="83">
        <f t="shared" si="1"/>
        <v>0</v>
      </c>
      <c r="K5" s="54">
        <v>0</v>
      </c>
      <c r="L5" s="54">
        <v>0</v>
      </c>
      <c r="M5" s="54">
        <v>0</v>
      </c>
      <c r="N5" s="83">
        <f t="shared" si="2"/>
        <v>0</v>
      </c>
      <c r="O5" s="54">
        <v>0</v>
      </c>
      <c r="P5" s="54">
        <v>0</v>
      </c>
      <c r="Q5" s="54">
        <v>0</v>
      </c>
      <c r="R5" s="83">
        <f t="shared" si="3"/>
        <v>0</v>
      </c>
    </row>
    <row r="6" spans="1:18" s="47" customFormat="1" ht="17.25">
      <c r="A6" s="56"/>
      <c r="B6" s="57" t="s">
        <v>86</v>
      </c>
      <c r="C6" s="58">
        <f>SUM((C4+C5)/2*0.4)</f>
        <v>0</v>
      </c>
      <c r="D6" s="58">
        <f>SUM((D4+D5)/2*0.4)</f>
        <v>0</v>
      </c>
      <c r="E6" s="58">
        <f>SUM((E4+E5)/2*0.4)</f>
        <v>0</v>
      </c>
      <c r="F6" s="83">
        <f t="shared" si="0"/>
        <v>0</v>
      </c>
      <c r="G6" s="58">
        <f>SUM((G4+G5)/2*0.4)</f>
        <v>0</v>
      </c>
      <c r="H6" s="58">
        <f>SUM((H4+H5)/2*0.4)</f>
        <v>0</v>
      </c>
      <c r="I6" s="58">
        <f>SUM((I4+I5)/2*0.4)</f>
        <v>0</v>
      </c>
      <c r="J6" s="83">
        <f t="shared" si="1"/>
        <v>0</v>
      </c>
      <c r="K6" s="58">
        <f>SUM((K4+K5)/2*0.4)</f>
        <v>0</v>
      </c>
      <c r="L6" s="58">
        <f>SUM((L4+L5)/2*0.4)</f>
        <v>0</v>
      </c>
      <c r="M6" s="58">
        <f>SUM((M4+M5)/2*0.4)</f>
        <v>0</v>
      </c>
      <c r="N6" s="83">
        <f t="shared" si="2"/>
        <v>0</v>
      </c>
      <c r="O6" s="58">
        <f>SUM((O4+O5)/2*0.4)</f>
        <v>0</v>
      </c>
      <c r="P6" s="58">
        <f>SUM((P4+P5)/2*0.4)</f>
        <v>0</v>
      </c>
      <c r="Q6" s="58">
        <f>SUM((Q4+Q5)/2*0.4)</f>
        <v>0</v>
      </c>
      <c r="R6" s="83">
        <f t="shared" si="3"/>
        <v>0</v>
      </c>
    </row>
    <row r="7" spans="1:18" s="47" customFormat="1" ht="17.25">
      <c r="A7" s="59" t="s">
        <v>87</v>
      </c>
      <c r="B7" s="60" t="s">
        <v>88</v>
      </c>
      <c r="C7" s="61">
        <v>0</v>
      </c>
      <c r="D7" s="61">
        <v>0</v>
      </c>
      <c r="E7" s="61">
        <v>0</v>
      </c>
      <c r="F7" s="83">
        <f t="shared" si="0"/>
        <v>0</v>
      </c>
      <c r="G7" s="61">
        <v>0</v>
      </c>
      <c r="H7" s="61">
        <v>0</v>
      </c>
      <c r="I7" s="61">
        <v>0</v>
      </c>
      <c r="J7" s="83">
        <f t="shared" si="1"/>
        <v>0</v>
      </c>
      <c r="K7" s="61">
        <v>0</v>
      </c>
      <c r="L7" s="61">
        <v>0</v>
      </c>
      <c r="M7" s="61">
        <v>0</v>
      </c>
      <c r="N7" s="83">
        <f t="shared" si="2"/>
        <v>0</v>
      </c>
      <c r="O7" s="61">
        <v>0</v>
      </c>
      <c r="P7" s="61">
        <v>0</v>
      </c>
      <c r="Q7" s="61">
        <v>0</v>
      </c>
      <c r="R7" s="83">
        <f t="shared" si="3"/>
        <v>0</v>
      </c>
    </row>
    <row r="8" spans="1:18" s="47" customFormat="1" ht="17.25">
      <c r="A8" s="62"/>
      <c r="B8" s="63" t="s">
        <v>89</v>
      </c>
      <c r="C8" s="64">
        <f>SUM(C7*0.2)</f>
        <v>0</v>
      </c>
      <c r="D8" s="64">
        <f>SUM(D7*0.2)</f>
        <v>0</v>
      </c>
      <c r="E8" s="64">
        <f>SUM(E7*0.2)</f>
        <v>0</v>
      </c>
      <c r="F8" s="83">
        <f t="shared" si="0"/>
        <v>0</v>
      </c>
      <c r="G8" s="64">
        <f>SUM(G7*0.2)</f>
        <v>0</v>
      </c>
      <c r="H8" s="64">
        <f>SUM(H7*0.2)</f>
        <v>0</v>
      </c>
      <c r="I8" s="64">
        <f>SUM(I7*0.2)</f>
        <v>0</v>
      </c>
      <c r="J8" s="83">
        <f t="shared" si="1"/>
        <v>0</v>
      </c>
      <c r="K8" s="64">
        <f>SUM(K7*0.2)</f>
        <v>0</v>
      </c>
      <c r="L8" s="64">
        <f>SUM(L7*0.2)</f>
        <v>0</v>
      </c>
      <c r="M8" s="64">
        <f>SUM(M7*0.2)</f>
        <v>0</v>
      </c>
      <c r="N8" s="83">
        <f t="shared" si="2"/>
        <v>0</v>
      </c>
      <c r="O8" s="64">
        <f>SUM(O7*0.2)</f>
        <v>0</v>
      </c>
      <c r="P8" s="64">
        <f>SUM(P7*0.2)</f>
        <v>0</v>
      </c>
      <c r="Q8" s="64">
        <f>SUM(Q7*0.2)</f>
        <v>0</v>
      </c>
      <c r="R8" s="83">
        <f t="shared" si="3"/>
        <v>0</v>
      </c>
    </row>
    <row r="9" spans="1:18" s="47" customFormat="1" ht="17.25">
      <c r="A9" s="52" t="s">
        <v>90</v>
      </c>
      <c r="B9" s="65" t="s">
        <v>91</v>
      </c>
      <c r="C9" s="66">
        <v>0</v>
      </c>
      <c r="D9" s="66">
        <v>0</v>
      </c>
      <c r="E9" s="66">
        <v>0</v>
      </c>
      <c r="F9" s="83">
        <f t="shared" si="0"/>
        <v>0</v>
      </c>
      <c r="G9" s="66">
        <v>0</v>
      </c>
      <c r="H9" s="66">
        <v>0</v>
      </c>
      <c r="I9" s="66">
        <v>0</v>
      </c>
      <c r="J9" s="83">
        <f t="shared" si="1"/>
        <v>0</v>
      </c>
      <c r="K9" s="66">
        <v>0</v>
      </c>
      <c r="L9" s="66">
        <v>0</v>
      </c>
      <c r="M9" s="66">
        <v>0</v>
      </c>
      <c r="N9" s="83">
        <f t="shared" si="2"/>
        <v>0</v>
      </c>
      <c r="O9" s="66">
        <v>0</v>
      </c>
      <c r="P9" s="66">
        <v>0</v>
      </c>
      <c r="Q9" s="66">
        <v>0</v>
      </c>
      <c r="R9" s="83">
        <f t="shared" si="3"/>
        <v>0</v>
      </c>
    </row>
    <row r="10" spans="1:18" s="47" customFormat="1" ht="17.25">
      <c r="A10" s="52"/>
      <c r="B10" s="63" t="s">
        <v>93</v>
      </c>
      <c r="C10" s="64">
        <f>SUM(C9*0.3)</f>
        <v>0</v>
      </c>
      <c r="D10" s="64">
        <f>SUM(D9*0.3)</f>
        <v>0</v>
      </c>
      <c r="E10" s="64">
        <f>SUM(E9*0.3)</f>
        <v>0</v>
      </c>
      <c r="F10" s="83">
        <f t="shared" si="0"/>
        <v>0</v>
      </c>
      <c r="G10" s="64">
        <f>SUM(G9*0.3)</f>
        <v>0</v>
      </c>
      <c r="H10" s="64">
        <f>SUM(H9*0.3)</f>
        <v>0</v>
      </c>
      <c r="I10" s="64">
        <f>SUM(I9*0.3)</f>
        <v>0</v>
      </c>
      <c r="J10" s="83">
        <f t="shared" si="1"/>
        <v>0</v>
      </c>
      <c r="K10" s="64">
        <f>SUM(K9*0.3)</f>
        <v>0</v>
      </c>
      <c r="L10" s="64">
        <f>SUM(L9*0.3)</f>
        <v>0</v>
      </c>
      <c r="M10" s="64">
        <f>SUM(M9*0.3)</f>
        <v>0</v>
      </c>
      <c r="N10" s="83">
        <f t="shared" si="2"/>
        <v>0</v>
      </c>
      <c r="O10" s="64">
        <f>SUM(O9*0.3)</f>
        <v>0</v>
      </c>
      <c r="P10" s="64">
        <f>SUM(P9*0.3)</f>
        <v>0</v>
      </c>
      <c r="Q10" s="64">
        <f>SUM(Q9*0.3)</f>
        <v>0</v>
      </c>
      <c r="R10" s="83">
        <f t="shared" si="3"/>
        <v>0</v>
      </c>
    </row>
    <row r="11" spans="1:18" s="47" customFormat="1" ht="17.25">
      <c r="A11" s="52" t="s">
        <v>94</v>
      </c>
      <c r="B11" s="65" t="s">
        <v>95</v>
      </c>
      <c r="C11" s="66">
        <v>0</v>
      </c>
      <c r="D11" s="66">
        <v>0</v>
      </c>
      <c r="E11" s="66">
        <v>0</v>
      </c>
      <c r="F11" s="83">
        <f t="shared" si="0"/>
        <v>0</v>
      </c>
      <c r="G11" s="66">
        <v>0</v>
      </c>
      <c r="H11" s="66">
        <v>0</v>
      </c>
      <c r="I11" s="66">
        <v>0</v>
      </c>
      <c r="J11" s="83">
        <f t="shared" si="1"/>
        <v>0</v>
      </c>
      <c r="K11" s="66">
        <v>0</v>
      </c>
      <c r="L11" s="66">
        <v>0</v>
      </c>
      <c r="M11" s="66">
        <v>0</v>
      </c>
      <c r="N11" s="83">
        <f t="shared" si="2"/>
        <v>0</v>
      </c>
      <c r="O11" s="66">
        <v>0</v>
      </c>
      <c r="P11" s="66">
        <v>0</v>
      </c>
      <c r="Q11" s="66">
        <v>0</v>
      </c>
      <c r="R11" s="83">
        <f t="shared" si="3"/>
        <v>0</v>
      </c>
    </row>
    <row r="12" spans="1:18" s="47" customFormat="1" ht="17.25">
      <c r="A12" s="67"/>
      <c r="B12" s="63" t="s">
        <v>96</v>
      </c>
      <c r="C12" s="64">
        <f>SUM(C11*0.5)</f>
        <v>0</v>
      </c>
      <c r="D12" s="64">
        <f>SUM(D11*0.5)</f>
        <v>0</v>
      </c>
      <c r="E12" s="64">
        <f>SUM(E11*0.5)</f>
        <v>0</v>
      </c>
      <c r="F12" s="83">
        <f t="shared" si="0"/>
        <v>0</v>
      </c>
      <c r="G12" s="64">
        <f>SUM(G11*0.5)</f>
        <v>0</v>
      </c>
      <c r="H12" s="64">
        <f>SUM(H11*0.5)</f>
        <v>0</v>
      </c>
      <c r="I12" s="64">
        <f>SUM(I11*0.5)</f>
        <v>0</v>
      </c>
      <c r="J12" s="83">
        <f t="shared" si="1"/>
        <v>0</v>
      </c>
      <c r="K12" s="64">
        <f>SUM(K11*0.5)</f>
        <v>0</v>
      </c>
      <c r="L12" s="64">
        <f>SUM(L11*0.5)</f>
        <v>0</v>
      </c>
      <c r="M12" s="64">
        <f>SUM(M11*0.5)</f>
        <v>0</v>
      </c>
      <c r="N12" s="83">
        <f t="shared" si="2"/>
        <v>0</v>
      </c>
      <c r="O12" s="64">
        <f>SUM(O11*0.5)</f>
        <v>0</v>
      </c>
      <c r="P12" s="64">
        <f>SUM(P11*0.5)</f>
        <v>0</v>
      </c>
      <c r="Q12" s="64">
        <f>SUM(Q11*0.5)</f>
        <v>0</v>
      </c>
      <c r="R12" s="83">
        <f t="shared" si="3"/>
        <v>0</v>
      </c>
    </row>
    <row r="13" spans="1:18" s="47" customFormat="1" ht="17.25">
      <c r="A13" s="56"/>
      <c r="B13" s="68" t="s">
        <v>97</v>
      </c>
      <c r="C13" s="64">
        <f>SUM(C8+C10+C12)*0.6</f>
        <v>0</v>
      </c>
      <c r="D13" s="64">
        <f>SUM(D8+D10+D12)*0.6</f>
        <v>0</v>
      </c>
      <c r="E13" s="64">
        <f>SUM(E8+E10+E12)*0.6</f>
        <v>0</v>
      </c>
      <c r="F13" s="83">
        <f t="shared" si="0"/>
        <v>0</v>
      </c>
      <c r="G13" s="64">
        <f>SUM(G8+G10+G12)*0.6</f>
        <v>0</v>
      </c>
      <c r="H13" s="64">
        <f>SUM(H8+H10+H12)*0.6</f>
        <v>0</v>
      </c>
      <c r="I13" s="64">
        <f>SUM(I8+I10+I12)*0.6</f>
        <v>0</v>
      </c>
      <c r="J13" s="83">
        <f t="shared" si="1"/>
        <v>0</v>
      </c>
      <c r="K13" s="64">
        <f>SUM(K8+K10+K12)*0.6</f>
        <v>0</v>
      </c>
      <c r="L13" s="64">
        <f>SUM(L8+L10+L12)*0.6</f>
        <v>0</v>
      </c>
      <c r="M13" s="64">
        <f>SUM(M8+M10+M12)*0.6</f>
        <v>0</v>
      </c>
      <c r="N13" s="83">
        <f t="shared" si="2"/>
        <v>0</v>
      </c>
      <c r="O13" s="64">
        <f>SUM(O8+O10+O12)*0.6</f>
        <v>0</v>
      </c>
      <c r="P13" s="64">
        <f>SUM(P8+P10+P12)*0.6</f>
        <v>0</v>
      </c>
      <c r="Q13" s="64">
        <f>SUM(Q8+Q10+Q12)*0.6</f>
        <v>0</v>
      </c>
      <c r="R13" s="83">
        <f t="shared" si="3"/>
        <v>0</v>
      </c>
    </row>
    <row r="14" spans="1:18" s="47" customFormat="1" ht="19.5">
      <c r="A14" s="69"/>
      <c r="B14" s="70" t="s">
        <v>17</v>
      </c>
      <c r="C14" s="71">
        <f aca="true" t="shared" si="4" ref="C14:R14">SUM(C6+C13)</f>
        <v>0</v>
      </c>
      <c r="D14" s="71">
        <f t="shared" si="4"/>
        <v>0</v>
      </c>
      <c r="E14" s="71">
        <f t="shared" si="4"/>
        <v>0</v>
      </c>
      <c r="F14" s="72">
        <f t="shared" si="4"/>
        <v>0</v>
      </c>
      <c r="G14" s="71">
        <f t="shared" si="4"/>
        <v>0</v>
      </c>
      <c r="H14" s="71">
        <f t="shared" si="4"/>
        <v>0</v>
      </c>
      <c r="I14" s="71">
        <f t="shared" si="4"/>
        <v>0</v>
      </c>
      <c r="J14" s="72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2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2">
        <f t="shared" si="4"/>
        <v>0</v>
      </c>
    </row>
    <row r="15" spans="1:18" s="76" customFormat="1" ht="22.5">
      <c r="A15" s="73"/>
      <c r="B15" s="74" t="s">
        <v>99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12.75">
      <c r="B16" t="s">
        <v>73</v>
      </c>
    </row>
    <row r="18" spans="2:18" ht="12.75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2.75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3:18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3:18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3:18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3:18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3:18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3:18" ht="12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3:18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3:18" ht="12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D4" sqref="D4"/>
    </sheetView>
  </sheetViews>
  <sheetFormatPr defaultColWidth="12.00390625" defaultRowHeight="12.75"/>
  <cols>
    <col min="1" max="1" width="10.125" style="0" customWidth="1"/>
    <col min="2" max="2" width="29.125" style="0" customWidth="1"/>
    <col min="3" max="3" width="11.625" style="0" customWidth="1"/>
    <col min="4" max="4" width="12.875" style="0" customWidth="1"/>
    <col min="5" max="16384" width="11.625" style="0" customWidth="1"/>
  </cols>
  <sheetData>
    <row r="1" ht="35.25" customHeight="1"/>
    <row r="2" spans="1:6" ht="35.25" customHeight="1">
      <c r="A2" s="37" t="s">
        <v>75</v>
      </c>
      <c r="B2" s="38" t="s">
        <v>76</v>
      </c>
      <c r="C2" s="39"/>
      <c r="D2" s="24" t="s">
        <v>73</v>
      </c>
      <c r="E2" s="40"/>
      <c r="F2" s="41"/>
    </row>
    <row r="3" spans="1:6" ht="35.25" customHeight="1">
      <c r="A3" s="43"/>
      <c r="B3" s="44" t="s">
        <v>81</v>
      </c>
      <c r="C3" s="84" t="s">
        <v>112</v>
      </c>
      <c r="D3" s="84" t="s">
        <v>113</v>
      </c>
      <c r="E3" s="84" t="s">
        <v>114</v>
      </c>
      <c r="F3" s="46"/>
    </row>
    <row r="4" spans="1:6" ht="35.25" customHeight="1">
      <c r="A4" s="48" t="s">
        <v>82</v>
      </c>
      <c r="B4" s="49" t="s">
        <v>83</v>
      </c>
      <c r="C4" s="85">
        <v>0</v>
      </c>
      <c r="D4" s="85">
        <v>0</v>
      </c>
      <c r="E4" s="85">
        <v>0</v>
      </c>
      <c r="F4" s="86">
        <f aca="true" t="shared" si="0" ref="F4:F13">SUM(C4+D4+E4)/3</f>
        <v>0</v>
      </c>
    </row>
    <row r="5" spans="1:6" ht="35.25" customHeight="1">
      <c r="A5" s="52" t="s">
        <v>84</v>
      </c>
      <c r="B5" s="53" t="s">
        <v>85</v>
      </c>
      <c r="C5" s="87">
        <v>0</v>
      </c>
      <c r="D5" s="87">
        <v>0</v>
      </c>
      <c r="E5" s="87">
        <v>0</v>
      </c>
      <c r="F5" s="86">
        <f t="shared" si="0"/>
        <v>0</v>
      </c>
    </row>
    <row r="6" spans="1:6" ht="35.25" customHeight="1">
      <c r="A6" s="56"/>
      <c r="B6" s="57" t="s">
        <v>86</v>
      </c>
      <c r="C6" s="88">
        <f>SUM((C4+C5)/2*0.4)</f>
        <v>0</v>
      </c>
      <c r="D6" s="88">
        <f>SUM((D4+D5)/2*0.4)</f>
        <v>0</v>
      </c>
      <c r="E6" s="88">
        <f>SUM((E4+E5)/2*0.4)</f>
        <v>0</v>
      </c>
      <c r="F6" s="86">
        <f t="shared" si="0"/>
        <v>0</v>
      </c>
    </row>
    <row r="7" spans="1:6" ht="35.25" customHeight="1">
      <c r="A7" s="59" t="s">
        <v>87</v>
      </c>
      <c r="B7" s="60" t="s">
        <v>88</v>
      </c>
      <c r="C7" s="89">
        <v>0</v>
      </c>
      <c r="D7" s="89">
        <v>0</v>
      </c>
      <c r="E7" s="89">
        <v>0</v>
      </c>
      <c r="F7" s="86">
        <f t="shared" si="0"/>
        <v>0</v>
      </c>
    </row>
    <row r="8" spans="1:6" ht="35.25" customHeight="1">
      <c r="A8" s="62"/>
      <c r="B8" s="63" t="s">
        <v>89</v>
      </c>
      <c r="C8" s="90">
        <f>SUM(C7*0.2)</f>
        <v>0</v>
      </c>
      <c r="D8" s="90">
        <f>SUM(D7*0.2)</f>
        <v>0</v>
      </c>
      <c r="E8" s="90">
        <f>SUM(E7*0.2)</f>
        <v>0</v>
      </c>
      <c r="F8" s="86">
        <f t="shared" si="0"/>
        <v>0</v>
      </c>
    </row>
    <row r="9" spans="1:6" ht="35.25" customHeight="1">
      <c r="A9" s="52" t="s">
        <v>90</v>
      </c>
      <c r="B9" s="65" t="s">
        <v>91</v>
      </c>
      <c r="C9" s="91">
        <v>0</v>
      </c>
      <c r="D9" s="91">
        <v>0</v>
      </c>
      <c r="E9" s="91">
        <v>0</v>
      </c>
      <c r="F9" s="86">
        <f t="shared" si="0"/>
        <v>0</v>
      </c>
    </row>
    <row r="10" spans="1:6" ht="35.25" customHeight="1">
      <c r="A10" s="52"/>
      <c r="B10" s="63" t="s">
        <v>93</v>
      </c>
      <c r="C10" s="90">
        <f>SUM(C9*0.3)</f>
        <v>0</v>
      </c>
      <c r="D10" s="90">
        <f>SUM(D9*0.3)</f>
        <v>0</v>
      </c>
      <c r="E10" s="90">
        <f>SUM(E9*0.3)</f>
        <v>0</v>
      </c>
      <c r="F10" s="86">
        <f t="shared" si="0"/>
        <v>0</v>
      </c>
    </row>
    <row r="11" spans="1:6" ht="35.25" customHeight="1">
      <c r="A11" s="52" t="s">
        <v>94</v>
      </c>
      <c r="B11" s="65" t="s">
        <v>95</v>
      </c>
      <c r="C11" s="91">
        <v>0</v>
      </c>
      <c r="D11" s="91">
        <v>0</v>
      </c>
      <c r="E11" s="91">
        <v>0</v>
      </c>
      <c r="F11" s="86">
        <f t="shared" si="0"/>
        <v>0</v>
      </c>
    </row>
    <row r="12" spans="1:6" ht="35.25" customHeight="1">
      <c r="A12" s="67"/>
      <c r="B12" s="63" t="s">
        <v>96</v>
      </c>
      <c r="C12" s="90">
        <f>SUM(C11*0.5)</f>
        <v>0</v>
      </c>
      <c r="D12" s="90">
        <f>SUM(D11*0.5)</f>
        <v>0</v>
      </c>
      <c r="E12" s="90">
        <f>SUM(E11*0.5)</f>
        <v>0</v>
      </c>
      <c r="F12" s="86">
        <f t="shared" si="0"/>
        <v>0</v>
      </c>
    </row>
    <row r="13" spans="1:6" ht="35.25" customHeight="1">
      <c r="A13" s="56"/>
      <c r="B13" s="68" t="s">
        <v>97</v>
      </c>
      <c r="C13" s="90">
        <f>SUM(C8+C10+C12)*0.6</f>
        <v>0</v>
      </c>
      <c r="D13" s="90">
        <f>SUM(D8+D10+D12)*0.6</f>
        <v>0</v>
      </c>
      <c r="E13" s="90">
        <f>SUM(E8+E10+E12)*0.6</f>
        <v>0</v>
      </c>
      <c r="F13" s="86">
        <f t="shared" si="0"/>
        <v>0</v>
      </c>
    </row>
    <row r="14" spans="1:6" ht="35.25" customHeight="1">
      <c r="A14" s="69"/>
      <c r="B14" s="70" t="s">
        <v>17</v>
      </c>
      <c r="C14" s="92">
        <f>SUM(C6+C13)</f>
        <v>0</v>
      </c>
      <c r="D14" s="92">
        <f>SUM(D6+D13)</f>
        <v>0</v>
      </c>
      <c r="E14" s="92">
        <f>SUM(E6+E13)</f>
        <v>0</v>
      </c>
      <c r="F14" s="93">
        <f>SUM(F6+F13)</f>
        <v>0</v>
      </c>
    </row>
    <row r="15" spans="1:6" ht="35.25" customHeight="1">
      <c r="A15" s="73"/>
      <c r="B15" s="74" t="s">
        <v>99</v>
      </c>
      <c r="C15" s="75"/>
      <c r="D15" s="75"/>
      <c r="E15" s="75"/>
      <c r="F15" s="7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AKUCERA</cp:lastModifiedBy>
  <dcterms:modified xsi:type="dcterms:W3CDTF">2011-03-12T12:14:56Z</dcterms:modified>
  <cp:category/>
  <cp:version/>
  <cp:contentType/>
  <cp:contentStatus/>
</cp:coreProperties>
</file>